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drawings/drawing15.xml" ContentType="application/vnd.openxmlformats-officedocument.drawing+xml"/>
  <Override PartName="/xl/worksheets/sheet29.xml" ContentType="application/vnd.openxmlformats-officedocument.spreadsheetml.worksheet+xml"/>
  <Override PartName="/xl/drawings/drawing16.xml" ContentType="application/vnd.openxmlformats-officedocument.drawing+xml"/>
  <Override PartName="/xl/worksheets/sheet30.xml" ContentType="application/vnd.openxmlformats-officedocument.spreadsheetml.worksheet+xml"/>
  <Override PartName="/xl/drawings/drawing17.xml" ContentType="application/vnd.openxmlformats-officedocument.drawing+xml"/>
  <Override PartName="/xl/worksheets/sheet31.xml" ContentType="application/vnd.openxmlformats-officedocument.spreadsheetml.worksheet+xml"/>
  <Override PartName="/xl/drawings/drawing18.xml" ContentType="application/vnd.openxmlformats-officedocument.drawing+xml"/>
  <Override PartName="/xl/worksheets/sheet32.xml" ContentType="application/vnd.openxmlformats-officedocument.spreadsheetml.worksheet+xml"/>
  <Override PartName="/xl/drawings/drawing19.xml" ContentType="application/vnd.openxmlformats-officedocument.drawing+xml"/>
  <Override PartName="/xl/worksheets/sheet33.xml" ContentType="application/vnd.openxmlformats-officedocument.spreadsheetml.worksheet+xml"/>
  <Override PartName="/xl/drawings/drawing20.xml" ContentType="application/vnd.openxmlformats-officedocument.drawing+xml"/>
  <Override PartName="/xl/worksheets/sheet34.xml" ContentType="application/vnd.openxmlformats-officedocument.spreadsheetml.worksheet+xml"/>
  <Override PartName="/xl/drawings/drawing21.xml" ContentType="application/vnd.openxmlformats-officedocument.drawing+xml"/>
  <Override PartName="/xl/worksheets/sheet35.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190" tabRatio="736" activeTab="0"/>
  </bookViews>
  <sheets>
    <sheet name="Title" sheetId="1" r:id="rId1"/>
    <sheet name="Main-Menu" sheetId="2" r:id="rId2"/>
    <sheet name="Cover" sheetId="3" r:id="rId3"/>
    <sheet name="Toc" sheetId="4" r:id="rId4"/>
    <sheet name="Form-1" sheetId="5" state="hidden" r:id="rId5"/>
    <sheet name="Form-1a" sheetId="6" state="hidden" r:id="rId6"/>
    <sheet name="Form-1b-(1)" sheetId="7" state="hidden" r:id="rId7"/>
    <sheet name="Form-1b-(2)" sheetId="8" state="hidden" r:id="rId8"/>
    <sheet name="Form-2" sheetId="9" state="hidden" r:id="rId9"/>
    <sheet name="Form-3" sheetId="10" state="hidden" r:id="rId10"/>
    <sheet name="Form-4" sheetId="11" state="hidden" r:id="rId11"/>
    <sheet name="Form-5-(1)" sheetId="12" state="hidden" r:id="rId12"/>
    <sheet name="Form-5-(2)" sheetId="13" state="hidden" r:id="rId13"/>
    <sheet name="Form-5-(3)" sheetId="14" state="hidden" r:id="rId14"/>
    <sheet name="Form-5-(4)" sheetId="15" state="hidden" r:id="rId15"/>
    <sheet name="Form-5-(5)" sheetId="16" state="hidden" r:id="rId16"/>
    <sheet name="Form-6a-(1)" sheetId="17" state="hidden" r:id="rId17"/>
    <sheet name="Form-6a-(2)" sheetId="18" state="hidden" r:id="rId18"/>
    <sheet name="Form-6a-(3)" sheetId="19" state="hidden" r:id="rId19"/>
    <sheet name="Form-6a-(4)" sheetId="20" state="hidden" r:id="rId20"/>
    <sheet name="Form-6a-(5)" sheetId="21" state="hidden" r:id="rId21"/>
    <sheet name="Form-6a-(6)" sheetId="22" state="hidden" r:id="rId22"/>
    <sheet name="Form-6b-(1)" sheetId="23" state="hidden" r:id="rId23"/>
    <sheet name="Form-6b-(2)" sheetId="24" state="hidden" r:id="rId24"/>
    <sheet name="Form-6b-(3)" sheetId="25" state="hidden" r:id="rId25"/>
    <sheet name="Form-6b-(4)" sheetId="26" state="hidden" r:id="rId26"/>
    <sheet name="Form-6b-(5)" sheetId="27" state="hidden" r:id="rId27"/>
    <sheet name="Form-7-(1)" sheetId="28" state="hidden" r:id="rId28"/>
    <sheet name="Form-7-(2)" sheetId="29" state="hidden" r:id="rId29"/>
    <sheet name="Form-7-(3)" sheetId="30" state="hidden" r:id="rId30"/>
    <sheet name="Form-7-(4)" sheetId="31" state="hidden" r:id="rId31"/>
    <sheet name="Form-8-(1)" sheetId="32" state="hidden" r:id="rId32"/>
    <sheet name="Form-8-(2)" sheetId="33" state="hidden" r:id="rId33"/>
    <sheet name="Form-8-(3)" sheetId="34" state="hidden" r:id="rId34"/>
    <sheet name="Print2" sheetId="35" r:id="rId35"/>
  </sheets>
  <definedNames>
    <definedName name="drinking" localSheetId="4">#REF!</definedName>
    <definedName name="drinking" localSheetId="5">#REF!</definedName>
    <definedName name="drinking" localSheetId="6">#REF!</definedName>
    <definedName name="drinking" localSheetId="7">#REF!</definedName>
    <definedName name="drinking" localSheetId="8">#REF!</definedName>
    <definedName name="drinking">#REF!</definedName>
    <definedName name="grw1" localSheetId="4">#REF!</definedName>
    <definedName name="grw1" localSheetId="5">#REF!</definedName>
    <definedName name="grw1" localSheetId="6">#REF!</definedName>
    <definedName name="grw1" localSheetId="7">#REF!</definedName>
    <definedName name="grw1" localSheetId="8">#REF!</definedName>
    <definedName name="grw1">#REF!</definedName>
    <definedName name="grw2" localSheetId="4">#REF!</definedName>
    <definedName name="grw2" localSheetId="5">#REF!</definedName>
    <definedName name="grw2" localSheetId="6">#REF!</definedName>
    <definedName name="grw2" localSheetId="7">#REF!</definedName>
    <definedName name="grw2" localSheetId="8">#REF!</definedName>
    <definedName name="grw2">#REF!</definedName>
    <definedName name="grw3" localSheetId="4">#REF!</definedName>
    <definedName name="grw3" localSheetId="5">#REF!</definedName>
    <definedName name="grw3" localSheetId="6">#REF!</definedName>
    <definedName name="grw3" localSheetId="7">#REF!</definedName>
    <definedName name="grw3" localSheetId="8">#REF!</definedName>
    <definedName name="grw3">#REF!</definedName>
    <definedName name="gw_bldg1" localSheetId="4">#REF!</definedName>
    <definedName name="gw_bldg1" localSheetId="5">#REF!</definedName>
    <definedName name="gw_bldg1" localSheetId="6">#REF!</definedName>
    <definedName name="gw_bldg1" localSheetId="7">#REF!</definedName>
    <definedName name="gw_bldg1" localSheetId="8">#REF!</definedName>
    <definedName name="gw_bldg1">#REF!</definedName>
    <definedName name="gw_bldg2" localSheetId="4">#REF!</definedName>
    <definedName name="gw_bldg2" localSheetId="5">#REF!</definedName>
    <definedName name="gw_bldg2" localSheetId="6">#REF!</definedName>
    <definedName name="gw_bldg2" localSheetId="7">#REF!</definedName>
    <definedName name="gw_bldg2" localSheetId="8">#REF!</definedName>
    <definedName name="gw_bldg2">#REF!</definedName>
    <definedName name="gw_depth1">#REF!</definedName>
    <definedName name="gw_depth2">#REF!</definedName>
    <definedName name="gw_depth3">#REF!</definedName>
    <definedName name="HGY11">#REF!</definedName>
    <definedName name="HGY12">#REF!</definedName>
    <definedName name="HGY13">#REF!</definedName>
    <definedName name="HGY21">#REF!</definedName>
    <definedName name="HGY22">#REF!</definedName>
    <definedName name="HGY23">#REF!</definedName>
    <definedName name="high_flow">#REF!</definedName>
    <definedName name="i" localSheetId="10">'Form-4'!#REF!</definedName>
    <definedName name="i">'Form-3'!$G$36</definedName>
    <definedName name="K" localSheetId="10">'Form-4'!#REF!</definedName>
    <definedName name="K">'Form-3'!$G$37</definedName>
    <definedName name="low_flow">#REF!</definedName>
    <definedName name="n" localSheetId="10">'Form-4'!#REF!</definedName>
    <definedName name="n">'Form-3'!$G$38</definedName>
    <definedName name="no_well_present" localSheetId="4">#REF!</definedName>
    <definedName name="no_well_present" localSheetId="5">#REF!</definedName>
    <definedName name="no_well_present" localSheetId="6">#REF!</definedName>
    <definedName name="no_well_present" localSheetId="7">#REF!</definedName>
    <definedName name="no_well_present" localSheetId="8">#REF!</definedName>
    <definedName name="no_well_present">#REF!</definedName>
    <definedName name="non_drinking" localSheetId="4">#REF!</definedName>
    <definedName name="non_drinking" localSheetId="5">#REF!</definedName>
    <definedName name="non_drinking" localSheetId="6">#REF!</definedName>
    <definedName name="non_drinking" localSheetId="7">#REF!</definedName>
    <definedName name="non_drinking" localSheetId="8">#REF!</definedName>
    <definedName name="non_drinking">#REF!</definedName>
    <definedName name="_xlnm.Print_Area" localSheetId="2">'Cover'!$B$2:$G$35</definedName>
    <definedName name="_xlnm.Print_Area" localSheetId="4">'Form-1'!$B$2:$K$46</definedName>
    <definedName name="_xlnm.Print_Area" localSheetId="5">'Form-1a'!$B$2:$I$42</definedName>
    <definedName name="_xlnm.Print_Area" localSheetId="6">'Form-1b-(1)'!$B$2:$O$47</definedName>
    <definedName name="_xlnm.Print_Area" localSheetId="7">'Form-1b-(2)'!$B$2:$O$46</definedName>
    <definedName name="_xlnm.Print_Area" localSheetId="8">'Form-2'!$B$2:$K$61</definedName>
    <definedName name="_xlnm.Print_Area" localSheetId="9">'Form-3'!$B$2:$P$44</definedName>
    <definedName name="_xlnm.Print_Area" localSheetId="10">'Form-4'!$B$2:$P$44</definedName>
    <definedName name="_xlnm.Print_Area" localSheetId="11">'Form-5-(1)'!$B$2:$S$46</definedName>
    <definedName name="_xlnm.Print_Area" localSheetId="12">'Form-5-(2)'!$B$2:$S$46</definedName>
    <definedName name="_xlnm.Print_Area" localSheetId="13">'Form-5-(3)'!$B$2:$S$46</definedName>
    <definedName name="_xlnm.Print_Area" localSheetId="14">'Form-5-(4)'!$B$2:$S$46</definedName>
    <definedName name="_xlnm.Print_Area" localSheetId="15">'Form-5-(5)'!$B$2:$S$46</definedName>
    <definedName name="_xlnm.Print_Area" localSheetId="16">'Form-6a-(1)'!$B$2:$N$40</definedName>
    <definedName name="_xlnm.Print_Area" localSheetId="17">'Form-6a-(2)'!$B$2:$N$40</definedName>
    <definedName name="_xlnm.Print_Area" localSheetId="18">'Form-6a-(3)'!$B$2:$N$40</definedName>
    <definedName name="_xlnm.Print_Area" localSheetId="19">'Form-6a-(4)'!$B$2:$N$40</definedName>
    <definedName name="_xlnm.Print_Area" localSheetId="20">'Form-6a-(5)'!$B$2:$N$40</definedName>
    <definedName name="_xlnm.Print_Area" localSheetId="21">'Form-6a-(6)'!$B$2:$N$40</definedName>
    <definedName name="_xlnm.Print_Area" localSheetId="22">'Form-6b-(1)'!$B$2:$L$41</definedName>
    <definedName name="_xlnm.Print_Area" localSheetId="23">'Form-6b-(2)'!$B$2:$L$41</definedName>
    <definedName name="_xlnm.Print_Area" localSheetId="24">'Form-6b-(3)'!$B$2:$L$41</definedName>
    <definedName name="_xlnm.Print_Area" localSheetId="25">'Form-6b-(4)'!$B$2:$L$41</definedName>
    <definedName name="_xlnm.Print_Area" localSheetId="26">'Form-6b-(5)'!$B$2:$L$41</definedName>
    <definedName name="_xlnm.Print_Area" localSheetId="27">'Form-7-(1)'!$B$2:$P$46</definedName>
    <definedName name="_xlnm.Print_Area" localSheetId="28">'Form-7-(2)'!$B$2:$P$46</definedName>
    <definedName name="_xlnm.Print_Area" localSheetId="29">'Form-7-(3)'!$B$2:$P$46</definedName>
    <definedName name="_xlnm.Print_Area" localSheetId="30">'Form-7-(4)'!$B$2:$P$46</definedName>
    <definedName name="_xlnm.Print_Area" localSheetId="31">'Form-8-(1)'!$B$2:$G$28</definedName>
    <definedName name="_xlnm.Print_Area" localSheetId="32">'Form-8-(2)'!$B$2:$G$28</definedName>
    <definedName name="_xlnm.Print_Area" localSheetId="33">'Form-8-(3)'!$B$2:$G$28</definedName>
    <definedName name="_xlnm.Print_Area" localSheetId="1">'Main-Menu'!$B$1:$L$27</definedName>
    <definedName name="_xlnm.Print_Area" localSheetId="34">'Print2'!$B$1:$N$16</definedName>
    <definedName name="_xlnm.Print_Area" localSheetId="0">'Title'!$B$1:$K$18</definedName>
    <definedName name="_xlnm.Print_Area" localSheetId="3">'Toc'!$B$2:$H$37</definedName>
    <definedName name="PRT_1">'Print2'!$O$1</definedName>
    <definedName name="PRT_10">'Print2'!$O$10</definedName>
    <definedName name="PRT_11">'Print2'!$O$11</definedName>
    <definedName name="PRT_12">'Print2'!$O$12</definedName>
    <definedName name="PRT_13">'Print2'!$O$13</definedName>
    <definedName name="PRT_14">'Print2'!$O$14</definedName>
    <definedName name="PRT_15">'Print2'!$O$15</definedName>
    <definedName name="PRT_2">'Print2'!$O$2</definedName>
    <definedName name="PRT_3">'Print2'!$O$3</definedName>
    <definedName name="PRT_4">'Print2'!$O$4</definedName>
    <definedName name="PRT_5">'Print2'!$O$5</definedName>
    <definedName name="PRT_6">'Print2'!$O$6</definedName>
    <definedName name="PRT_7">'Print2'!$O$7</definedName>
    <definedName name="PRT_8">'Print2'!$O$8</definedName>
    <definedName name="PRT_9">'Print2'!$O$9</definedName>
    <definedName name="rac1" localSheetId="4">#REF!</definedName>
    <definedName name="rac1" localSheetId="5">#REF!</definedName>
    <definedName name="rac1" localSheetId="6">#REF!</definedName>
    <definedName name="rac1" localSheetId="7">#REF!</definedName>
    <definedName name="rac1" localSheetId="8">#REF!</definedName>
    <definedName name="rac1">#REF!</definedName>
    <definedName name="rac2" localSheetId="4">#REF!</definedName>
    <definedName name="rac2" localSheetId="5">#REF!</definedName>
    <definedName name="rac2" localSheetId="6">#REF!</definedName>
    <definedName name="rac2" localSheetId="7">#REF!</definedName>
    <definedName name="rac2" localSheetId="8">#REF!</definedName>
    <definedName name="rac2">#REF!</definedName>
    <definedName name="rac3" localSheetId="4">#REF!</definedName>
    <definedName name="rac3" localSheetId="5">#REF!</definedName>
    <definedName name="rac3" localSheetId="6">#REF!</definedName>
    <definedName name="rac3" localSheetId="7">#REF!</definedName>
    <definedName name="rac3" localSheetId="8">#REF!</definedName>
    <definedName name="rac3">#REF!</definedName>
    <definedName name="rescom1" localSheetId="4">#REF!</definedName>
    <definedName name="rescom1" localSheetId="8">#REF!</definedName>
    <definedName name="rescom1">#REF!</definedName>
    <definedName name="rescom2" localSheetId="4">#REF!</definedName>
    <definedName name="rescom2" localSheetId="8">#REF!</definedName>
    <definedName name="rescom2">#REF!</definedName>
    <definedName name="sands">#REF!</definedName>
    <definedName name="silt_clay">#REF!</definedName>
    <definedName name="soil_bldg1" localSheetId="4">#REF!</definedName>
    <definedName name="soil_bldg1" localSheetId="5">#REF!</definedName>
    <definedName name="soil_bldg1" localSheetId="6">#REF!</definedName>
    <definedName name="soil_bldg1" localSheetId="7">#REF!</definedName>
    <definedName name="soil_bldg1" localSheetId="8">#REF!</definedName>
    <definedName name="soil_bldg1">#REF!</definedName>
    <definedName name="soil_bldg2" localSheetId="4">#REF!</definedName>
    <definedName name="soil_bldg2" localSheetId="5">#REF!</definedName>
    <definedName name="soil_bldg2" localSheetId="6">#REF!</definedName>
    <definedName name="soil_bldg2" localSheetId="7">#REF!</definedName>
    <definedName name="soil_bldg2" localSheetId="8">#REF!</definedName>
    <definedName name="soil_bldg2">#REF!</definedName>
    <definedName name="soil_depth_1">#REF!</definedName>
    <definedName name="soil_depth_2">#REF!</definedName>
    <definedName name="soil_depth_3">#REF!</definedName>
    <definedName name="soil_type1">#REF!</definedName>
    <definedName name="soil_type2">#REF!</definedName>
    <definedName name="soil_type3">#REF!</definedName>
    <definedName name="soil_type4">#REF!</definedName>
    <definedName name="soil1" localSheetId="4">#REF!</definedName>
    <definedName name="soil1" localSheetId="5">#REF!</definedName>
    <definedName name="soil1" localSheetId="6">#REF!</definedName>
    <definedName name="soil1" localSheetId="7">#REF!</definedName>
    <definedName name="soil1" localSheetId="8">#REF!</definedName>
    <definedName name="soil1">#REF!</definedName>
    <definedName name="soil2" localSheetId="4">#REF!</definedName>
    <definedName name="soil2" localSheetId="5">#REF!</definedName>
    <definedName name="soil2" localSheetId="6">#REF!</definedName>
    <definedName name="soil2" localSheetId="7">#REF!</definedName>
    <definedName name="soil2" localSheetId="8">#REF!</definedName>
    <definedName name="soil2">#REF!</definedName>
    <definedName name="surface_soil_1">#REF!</definedName>
    <definedName name="surface_soil_2">#REF!</definedName>
    <definedName name="vadose1" localSheetId="4">#REF!</definedName>
    <definedName name="vadose1" localSheetId="5">#REF!</definedName>
    <definedName name="vadose1" localSheetId="6">#REF!</definedName>
    <definedName name="vadose1" localSheetId="7">#REF!</definedName>
    <definedName name="vadose1" localSheetId="8">#REF!</definedName>
    <definedName name="vadose1">#REF!</definedName>
    <definedName name="vadose2" localSheetId="4">#REF!</definedName>
    <definedName name="vadose2" localSheetId="5">#REF!</definedName>
    <definedName name="vadose2" localSheetId="6">#REF!</definedName>
    <definedName name="vadose2" localSheetId="7">#REF!</definedName>
    <definedName name="vadose2" localSheetId="8">#REF!</definedName>
    <definedName name="vadose2">#REF!</definedName>
    <definedName name="well_distance" localSheetId="4">#REF!</definedName>
    <definedName name="well_distance" localSheetId="5">#REF!</definedName>
    <definedName name="well_distance" localSheetId="6">#REF!</definedName>
    <definedName name="well_distance" localSheetId="7">#REF!</definedName>
    <definedName name="well_distance" localSheetId="8">#REF!</definedName>
    <definedName name="well_distance">#REF!</definedName>
    <definedName name="well_present" localSheetId="4">#REF!</definedName>
    <definedName name="well_present" localSheetId="5">#REF!</definedName>
    <definedName name="well_present" localSheetId="6">#REF!</definedName>
    <definedName name="well_present" localSheetId="7">#REF!</definedName>
    <definedName name="well_present" localSheetId="8">#REF!</definedName>
    <definedName name="well_present">#REF!</definedName>
  </definedNames>
  <calcPr fullCalcOnLoad="1"/>
</workbook>
</file>

<file path=xl/comments10.xml><?xml version="1.0" encoding="utf-8"?>
<comments xmlns="http://schemas.openxmlformats.org/spreadsheetml/2006/main">
  <authors>
    <author>Jim Borovich</author>
  </authors>
  <commentList>
    <comment ref="L33" authorId="0">
      <text>
        <r>
          <rPr>
            <b/>
            <sz val="10"/>
            <rFont val="Tahoma"/>
            <family val="2"/>
          </rPr>
          <t>e.g., past monitoring events, USGS water reports, data from other sites</t>
        </r>
      </text>
    </comment>
    <comment ref="L36" authorId="0">
      <text>
        <r>
          <rPr>
            <b/>
            <sz val="10"/>
            <rFont val="Tahoma"/>
            <family val="2"/>
          </rPr>
          <t>List monitoring wells used to calculate hydraulic gradient</t>
        </r>
      </text>
    </comment>
    <comment ref="L37" authorId="0">
      <text>
        <r>
          <rPr>
            <b/>
            <sz val="10"/>
            <rFont val="Tahoma"/>
            <family val="2"/>
          </rPr>
          <t>Description of saturated zone sediment type used to select K value from Table 4-2</t>
        </r>
      </text>
    </comment>
    <comment ref="G37" authorId="0">
      <text>
        <r>
          <rPr>
            <b/>
            <sz val="10"/>
            <rFont val="Tahoma"/>
            <family val="2"/>
          </rPr>
          <t>K value obtained from Table 4-2 of NDEQ RBCA guidance document</t>
        </r>
      </text>
    </comment>
    <comment ref="G38" authorId="0">
      <text>
        <r>
          <rPr>
            <b/>
            <sz val="10"/>
            <rFont val="Tahoma"/>
            <family val="2"/>
          </rPr>
          <t>Value for porosity obtained from Table 6-2 of NDEQ RBCA guidance document</t>
        </r>
      </text>
    </comment>
  </commentList>
</comments>
</file>

<file path=xl/comments23.xml><?xml version="1.0" encoding="utf-8"?>
<comments xmlns="http://schemas.openxmlformats.org/spreadsheetml/2006/main">
  <authors>
    <author>Jim Borovich</author>
  </authors>
  <commentList>
    <comment ref="E37" authorId="0">
      <text>
        <r>
          <rPr>
            <b/>
            <sz val="10"/>
            <rFont val="Tahoma"/>
            <family val="2"/>
          </rPr>
          <t>Temperature blank reading immediately prior to sealing shipping container in field</t>
        </r>
      </text>
    </comment>
    <comment ref="F37" authorId="0">
      <text>
        <r>
          <rPr>
            <b/>
            <sz val="10"/>
            <rFont val="Tahoma"/>
            <family val="2"/>
          </rPr>
          <t>Temperature blank reading as recorded by laboratory upon receipt of shipping container</t>
        </r>
      </text>
    </comment>
    <comment ref="G14" authorId="0">
      <text>
        <r>
          <rPr>
            <b/>
            <sz val="10"/>
            <rFont val="Tahoma"/>
            <family val="2"/>
          </rPr>
          <t>Exposure time in minutes</t>
        </r>
      </text>
    </comment>
  </commentList>
</comments>
</file>

<file path=xl/comments24.xml><?xml version="1.0" encoding="utf-8"?>
<comments xmlns="http://schemas.openxmlformats.org/spreadsheetml/2006/main">
  <authors>
    <author>Jim Borovich</author>
  </authors>
  <commentList>
    <comment ref="E37" authorId="0">
      <text>
        <r>
          <rPr>
            <b/>
            <sz val="10"/>
            <rFont val="Tahoma"/>
            <family val="2"/>
          </rPr>
          <t>Temperature blank reading immediately prior to sealing shipping container in field</t>
        </r>
      </text>
    </comment>
    <comment ref="F37" authorId="0">
      <text>
        <r>
          <rPr>
            <b/>
            <sz val="10"/>
            <rFont val="Tahoma"/>
            <family val="2"/>
          </rPr>
          <t>Temperature blank reading as recorded by laboratory upon receipt of shipping container</t>
        </r>
      </text>
    </comment>
  </commentList>
</comments>
</file>

<file path=xl/comments25.xml><?xml version="1.0" encoding="utf-8"?>
<comments xmlns="http://schemas.openxmlformats.org/spreadsheetml/2006/main">
  <authors>
    <author>Jim Borovich</author>
  </authors>
  <commentList>
    <comment ref="E37" authorId="0">
      <text>
        <r>
          <rPr>
            <b/>
            <sz val="10"/>
            <rFont val="Tahoma"/>
            <family val="2"/>
          </rPr>
          <t>Temperature blank reading immediately prior to sealing shipping container in field</t>
        </r>
      </text>
    </comment>
    <comment ref="F37" authorId="0">
      <text>
        <r>
          <rPr>
            <b/>
            <sz val="10"/>
            <rFont val="Tahoma"/>
            <family val="2"/>
          </rPr>
          <t>Temperature blank reading as recorded by laboratory upon receipt of shipping container</t>
        </r>
      </text>
    </comment>
  </commentList>
</comments>
</file>

<file path=xl/comments26.xml><?xml version="1.0" encoding="utf-8"?>
<comments xmlns="http://schemas.openxmlformats.org/spreadsheetml/2006/main">
  <authors>
    <author>Jim Borovich</author>
  </authors>
  <commentList>
    <comment ref="E37" authorId="0">
      <text>
        <r>
          <rPr>
            <b/>
            <sz val="10"/>
            <rFont val="Tahoma"/>
            <family val="2"/>
          </rPr>
          <t>Temperature blank reading immediately prior to sealing shipping container in field</t>
        </r>
      </text>
    </comment>
    <comment ref="F37" authorId="0">
      <text>
        <r>
          <rPr>
            <b/>
            <sz val="10"/>
            <rFont val="Tahoma"/>
            <family val="2"/>
          </rPr>
          <t>Temperature blank reading as recorded by laboratory upon receipt of shipping container</t>
        </r>
      </text>
    </comment>
  </commentList>
</comments>
</file>

<file path=xl/comments27.xml><?xml version="1.0" encoding="utf-8"?>
<comments xmlns="http://schemas.openxmlformats.org/spreadsheetml/2006/main">
  <authors>
    <author>Jim Borovich</author>
  </authors>
  <commentList>
    <comment ref="E37" authorId="0">
      <text>
        <r>
          <rPr>
            <b/>
            <sz val="10"/>
            <rFont val="Tahoma"/>
            <family val="2"/>
          </rPr>
          <t>Temperature blank reading immediately prior to sealing shipping container in field</t>
        </r>
      </text>
    </comment>
    <comment ref="F37" authorId="0">
      <text>
        <r>
          <rPr>
            <b/>
            <sz val="10"/>
            <rFont val="Tahoma"/>
            <family val="2"/>
          </rPr>
          <t>Temperature blank reading as recorded by laboratory upon receipt of shipping container</t>
        </r>
      </text>
    </comment>
  </commentList>
</comments>
</file>

<file path=xl/comments3.xml><?xml version="1.0" encoding="utf-8"?>
<comments xmlns="http://schemas.openxmlformats.org/spreadsheetml/2006/main">
  <authors>
    <author>Jim Borovich</author>
  </authors>
  <commentList>
    <comment ref="E22" authorId="0">
      <text>
        <r>
          <rPr>
            <b/>
            <sz val="10"/>
            <rFont val="Tahoma"/>
            <family val="2"/>
          </rPr>
          <t>Physical address &amp; city</t>
        </r>
      </text>
    </comment>
    <comment ref="E26" authorId="0">
      <text>
        <r>
          <rPr>
            <b/>
            <sz val="10"/>
            <rFont val="Tahoma"/>
            <family val="2"/>
          </rPr>
          <t>Name of consulting firm</t>
        </r>
      </text>
    </comment>
    <comment ref="E28" authorId="0">
      <text>
        <r>
          <rPr>
            <b/>
            <sz val="10"/>
            <rFont val="Tahoma"/>
            <family val="2"/>
          </rPr>
          <t>Name of consultant project manager</t>
        </r>
      </text>
    </comment>
    <comment ref="E29" authorId="0">
      <text>
        <r>
          <rPr>
            <b/>
            <sz val="10"/>
            <rFont val="Tahoma"/>
            <family val="2"/>
          </rPr>
          <t>Name of consultant reviewing report</t>
        </r>
      </text>
    </comment>
    <comment ref="E21" authorId="0">
      <text>
        <r>
          <rPr>
            <b/>
            <sz val="10"/>
            <rFont val="Tahoma"/>
            <family val="2"/>
          </rPr>
          <t>May be facility name or NDEQ file name if RP different from current property owner.</t>
        </r>
      </text>
    </comment>
  </commentList>
</comments>
</file>

<file path=xl/comments4.xml><?xml version="1.0" encoding="utf-8"?>
<comments xmlns="http://schemas.openxmlformats.org/spreadsheetml/2006/main">
  <authors>
    <author>Scott McIntyre</author>
  </authors>
  <commentList>
    <comment ref="F5" authorId="0">
      <text>
        <r>
          <rPr>
            <b/>
            <sz val="8"/>
            <rFont val="Tahoma"/>
            <family val="2"/>
          </rPr>
          <t>Click the checkboxes to show the forms.</t>
        </r>
      </text>
    </comment>
  </commentList>
</comments>
</file>

<file path=xl/comments7.xml><?xml version="1.0" encoding="utf-8"?>
<comments xmlns="http://schemas.openxmlformats.org/spreadsheetml/2006/main">
  <authors>
    <author>Scott McIntyre</author>
  </authors>
  <commentList>
    <comment ref="I18" authorId="0">
      <text>
        <r>
          <rPr>
            <sz val="8"/>
            <rFont val="Tahoma"/>
            <family val="2"/>
          </rPr>
          <t>Place an X in this column if the accuracy reading is in feet.</t>
        </r>
      </text>
    </comment>
    <comment ref="J18" authorId="0">
      <text>
        <r>
          <rPr>
            <sz val="8"/>
            <rFont val="Tahoma"/>
            <family val="2"/>
          </rPr>
          <t>Place an X in this column if the accuracy reading is in meters.</t>
        </r>
      </text>
    </comment>
    <comment ref="F18" authorId="0">
      <text>
        <r>
          <rPr>
            <sz val="8"/>
            <rFont val="Tahoma"/>
            <family val="2"/>
          </rPr>
          <t>Include the estimated accuracy of the reading if provided by the GPS unit.  Otherwise, leave blank.</t>
        </r>
      </text>
    </comment>
    <comment ref="D18" authorId="0">
      <text>
        <r>
          <rPr>
            <b/>
            <sz val="8"/>
            <rFont val="Tahoma"/>
            <family val="2"/>
          </rPr>
          <t>Must be entered in decimal degrees.</t>
        </r>
      </text>
    </comment>
    <comment ref="E18" authorId="0">
      <text>
        <r>
          <rPr>
            <b/>
            <sz val="8"/>
            <rFont val="Tahoma"/>
            <family val="2"/>
          </rPr>
          <t>Must be entered in decimal degrees.</t>
        </r>
      </text>
    </comment>
    <comment ref="C14" authorId="0">
      <text>
        <r>
          <rPr>
            <b/>
            <sz val="8"/>
            <rFont val="Tahoma"/>
            <family val="2"/>
          </rPr>
          <t>Wide Area Augmentation System</t>
        </r>
      </text>
    </comment>
    <comment ref="D29" authorId="0">
      <text>
        <r>
          <rPr>
            <b/>
            <sz val="8"/>
            <rFont val="Tahoma"/>
            <family val="2"/>
          </rPr>
          <t>Must be entered in decimal degrees.</t>
        </r>
      </text>
    </comment>
    <comment ref="E29" authorId="0">
      <text>
        <r>
          <rPr>
            <b/>
            <sz val="8"/>
            <rFont val="Tahoma"/>
            <family val="2"/>
          </rPr>
          <t>Must be entered in decimal degrees.</t>
        </r>
      </text>
    </comment>
    <comment ref="F29" authorId="0">
      <text>
        <r>
          <rPr>
            <sz val="8"/>
            <rFont val="Tahoma"/>
            <family val="2"/>
          </rPr>
          <t>Include the estimated accuracy of the reading if provided by the GPS unit.  Otherwise, leave blank.</t>
        </r>
      </text>
    </comment>
    <comment ref="I29" authorId="0">
      <text>
        <r>
          <rPr>
            <sz val="8"/>
            <rFont val="Tahoma"/>
            <family val="2"/>
          </rPr>
          <t>Place an X in this column if the accuracy reading is in feet.</t>
        </r>
      </text>
    </comment>
    <comment ref="J29" authorId="0">
      <text>
        <r>
          <rPr>
            <sz val="8"/>
            <rFont val="Tahoma"/>
            <family val="2"/>
          </rPr>
          <t>Place an X in this column if the accuracy reading is in meters.</t>
        </r>
      </text>
    </comment>
  </commentList>
</comments>
</file>

<file path=xl/comments8.xml><?xml version="1.0" encoding="utf-8"?>
<comments xmlns="http://schemas.openxmlformats.org/spreadsheetml/2006/main">
  <authors>
    <author>Scott McIntyre</author>
  </authors>
  <commentList>
    <comment ref="I18" authorId="0">
      <text>
        <r>
          <rPr>
            <sz val="8"/>
            <rFont val="Tahoma"/>
            <family val="2"/>
          </rPr>
          <t>Place an X in this column if the accuracy reading is in feet.</t>
        </r>
      </text>
    </comment>
    <comment ref="J18" authorId="0">
      <text>
        <r>
          <rPr>
            <sz val="8"/>
            <rFont val="Tahoma"/>
            <family val="2"/>
          </rPr>
          <t>Place an X in this column if the accuracy reading is in meters.</t>
        </r>
      </text>
    </comment>
    <comment ref="F18" authorId="0">
      <text>
        <r>
          <rPr>
            <sz val="8"/>
            <rFont val="Tahoma"/>
            <family val="2"/>
          </rPr>
          <t>Include the estimated accuracy of the reading if provided by the GPS unit.  Otherwise, leave blank.</t>
        </r>
      </text>
    </comment>
    <comment ref="D18" authorId="0">
      <text>
        <r>
          <rPr>
            <b/>
            <sz val="8"/>
            <rFont val="Tahoma"/>
            <family val="2"/>
          </rPr>
          <t>Must be entered in decimal degrees.</t>
        </r>
      </text>
    </comment>
    <comment ref="E18" authorId="0">
      <text>
        <r>
          <rPr>
            <b/>
            <sz val="8"/>
            <rFont val="Tahoma"/>
            <family val="2"/>
          </rPr>
          <t>Must be entered in decimal degrees.</t>
        </r>
      </text>
    </comment>
    <comment ref="C14" authorId="0">
      <text>
        <r>
          <rPr>
            <b/>
            <sz val="8"/>
            <rFont val="Tahoma"/>
            <family val="2"/>
          </rPr>
          <t>Wide Area Augmentation System</t>
        </r>
      </text>
    </comment>
  </commentList>
</comments>
</file>

<file path=xl/sharedStrings.xml><?xml version="1.0" encoding="utf-8"?>
<sst xmlns="http://schemas.openxmlformats.org/spreadsheetml/2006/main" count="1019" uniqueCount="300">
  <si>
    <t>FACILITY NAME:</t>
  </si>
  <si>
    <t>PREPARED BY:</t>
  </si>
  <si>
    <t>REVIEWED BY:</t>
  </si>
  <si>
    <t>Yes</t>
  </si>
  <si>
    <t>No</t>
  </si>
  <si>
    <t>ADDITIONAL NOTES</t>
  </si>
  <si>
    <t>STRATIGRAPHY OF THE SITE</t>
  </si>
  <si>
    <r>
      <t xml:space="preserve">Depth </t>
    </r>
    <r>
      <rPr>
        <sz val="10"/>
        <rFont val="Times New Roman"/>
        <family val="1"/>
      </rPr>
      <t>[feet]</t>
    </r>
  </si>
  <si>
    <t>Unified Soil Classification</t>
  </si>
  <si>
    <t>Type of Soil</t>
  </si>
  <si>
    <t>Predominant soil type:</t>
  </si>
  <si>
    <t>Depth</t>
  </si>
  <si>
    <t>Type of Bedrock &amp; Geological Formation (where applicable)</t>
  </si>
  <si>
    <t>[feet]</t>
  </si>
  <si>
    <t>(discuss rock properties and features, e.g. fractures)</t>
  </si>
  <si>
    <t>Confined</t>
  </si>
  <si>
    <t>Unconfined</t>
  </si>
  <si>
    <t>Perched</t>
  </si>
  <si>
    <t>Average depth to water table/static water level:</t>
  </si>
  <si>
    <t>Flow direction:</t>
  </si>
  <si>
    <r>
      <t xml:space="preserve">SITE STRATIGRAPHY AND HYDROGEOLOGY </t>
    </r>
    <r>
      <rPr>
        <sz val="12"/>
        <rFont val="Times New Roman"/>
        <family val="1"/>
      </rPr>
      <t>(Based on Tier 2 investigation)</t>
    </r>
  </si>
  <si>
    <t>cm/year</t>
  </si>
  <si>
    <t xml:space="preserve">MW / SB No. </t>
  </si>
  <si>
    <t xml:space="preserve">No. of      </t>
  </si>
  <si>
    <t>Arithmetic Average</t>
  </si>
  <si>
    <t>Maximum</t>
  </si>
  <si>
    <t>Sampling Date</t>
  </si>
  <si>
    <t>Detection (s)</t>
  </si>
  <si>
    <t>Sample Depth (ft)</t>
  </si>
  <si>
    <t>Benzene</t>
  </si>
  <si>
    <t>Toluene</t>
  </si>
  <si>
    <t>Ethylbenzene</t>
  </si>
  <si>
    <t>Xylenes (mixed)</t>
  </si>
  <si>
    <t>Methyl-tert-butyl-ether (MTBE)</t>
  </si>
  <si>
    <t>n-Hexane</t>
  </si>
  <si>
    <t>Naphthalene</t>
  </si>
  <si>
    <t>TOTAL EXTRACTABLE HYDROCARBONS ANALYSES</t>
  </si>
  <si>
    <t>TEH (as diesel)</t>
  </si>
  <si>
    <t>TEH (as waste oil)</t>
  </si>
  <si>
    <t>TEH (as kerosene)</t>
  </si>
  <si>
    <t>NOTE:</t>
  </si>
  <si>
    <t xml:space="preserve"> </t>
  </si>
  <si>
    <t>Sample No.</t>
  </si>
  <si>
    <t>No. of      Detection (s)</t>
  </si>
  <si>
    <t>Monitoring Well Number</t>
  </si>
  <si>
    <t xml:space="preserve">Installation Date </t>
  </si>
  <si>
    <t>Screen Interval (feet below datum)</t>
  </si>
  <si>
    <t>Water Level (feet below datum)</t>
  </si>
  <si>
    <t>Last Sampling Event</t>
  </si>
  <si>
    <t>Xylenes</t>
  </si>
  <si>
    <t>Form No.</t>
  </si>
  <si>
    <t>Description</t>
  </si>
  <si>
    <t>Check box if included</t>
  </si>
  <si>
    <t>1.</t>
  </si>
  <si>
    <t>2.</t>
  </si>
  <si>
    <t>3.</t>
  </si>
  <si>
    <t>4.</t>
  </si>
  <si>
    <t>5.</t>
  </si>
  <si>
    <t>6.</t>
  </si>
  <si>
    <t>7.</t>
  </si>
  <si>
    <t>8.</t>
  </si>
  <si>
    <t>9.</t>
  </si>
  <si>
    <t>All maps submitted must include a bar scale, legend, north arrow, location of all known soil boring and monitoring wells, and date of map, where appropriate.</t>
  </si>
  <si>
    <t>ATTACHMENTS</t>
  </si>
  <si>
    <t>Attachment No.</t>
  </si>
  <si>
    <t>Area Map</t>
  </si>
  <si>
    <t>Site Map</t>
  </si>
  <si>
    <t>Free Product Map</t>
  </si>
  <si>
    <t>Boring Logs</t>
  </si>
  <si>
    <t>Monitoring Well Schematics</t>
  </si>
  <si>
    <t>Laboratory Analysis Sheets and Chain-of-Custody Sheets</t>
  </si>
  <si>
    <t>Geologic cross-sections</t>
  </si>
  <si>
    <t>Well Survey Documentation</t>
  </si>
  <si>
    <t>OTHER ATTACHMENTS:</t>
  </si>
  <si>
    <t>TABLE OF CONTENTS</t>
  </si>
  <si>
    <r>
      <t>Recommended attachments</t>
    </r>
    <r>
      <rPr>
        <sz val="10"/>
        <rFont val="Times New Roman"/>
        <family val="1"/>
      </rPr>
      <t>:  Relevant cross-sections, soil boring logs, and laboratory/field sheets providing vadose zone characteristics.</t>
    </r>
  </si>
  <si>
    <t>Site Stratigraphy and Hydrogeology</t>
  </si>
  <si>
    <t>COMPLETION DATE:</t>
  </si>
  <si>
    <t>FORMS FOR USE BY RP/CONSULTANT</t>
  </si>
  <si>
    <t>ft/day</t>
  </si>
  <si>
    <t>OTHER ANALYTES</t>
  </si>
  <si>
    <t>NOT APPLICABLE FOR THIS SITE</t>
  </si>
  <si>
    <r>
      <t>Recommended Attachments</t>
    </r>
    <r>
      <rPr>
        <sz val="12"/>
        <rFont val="Times New Roman"/>
        <family val="1"/>
      </rPr>
      <t>:  Site map showing location(s) of subsurface soil sample(s), chemical concentration maps, laboratory analysis report(s), chain of custody, and boring logs.</t>
    </r>
  </si>
  <si>
    <r>
      <t>Recommended Attachment</t>
    </r>
    <r>
      <rPr>
        <sz val="12"/>
        <rFont val="Times New Roman"/>
        <family val="1"/>
      </rPr>
      <t>:  Site map showing location(s) of monitoring well(s), chemical concentration maps, laboratory analysis report(s), chain of custody, and boring logs.</t>
    </r>
  </si>
  <si>
    <r>
      <t>Recommended Attachments</t>
    </r>
    <r>
      <rPr>
        <sz val="12"/>
        <rFont val="Times New Roman"/>
        <family val="1"/>
      </rPr>
      <t>:  Site map showing location(s) of soil gas sample(s), chemical concentration maps, laboratory analysis report(s), chain of custody, and boring logs.</t>
    </r>
  </si>
  <si>
    <t xml:space="preserve">          Non-detects can be expressed as ND, BDL, etc.</t>
  </si>
  <si>
    <r>
      <t xml:space="preserve">ANALYTICAL DATA SUMMARY FOR SUBSURFACE SOIL </t>
    </r>
    <r>
      <rPr>
        <sz val="14"/>
        <rFont val="Times New Roman"/>
        <family val="1"/>
      </rPr>
      <t>(Based on Tier 2 investigation; soil sample depth greater than 3 feet bgl.   All concentrations in mg/kg)</t>
    </r>
  </si>
  <si>
    <r>
      <t xml:space="preserve">ANALYTICAL DATA SUMMARY FOR GROUND WATER </t>
    </r>
    <r>
      <rPr>
        <sz val="12"/>
        <rFont val="Times New Roman"/>
        <family val="1"/>
      </rPr>
      <t>(Based on Tier 2 investigation;   All concentrations in mg/L)</t>
    </r>
  </si>
  <si>
    <r>
      <t>ANALYTICAL DATA SUMMARY FOR SOIL GAS SAMPLES</t>
    </r>
    <r>
      <rPr>
        <sz val="14"/>
        <rFont val="Times New Roman"/>
        <family val="1"/>
      </rPr>
      <t xml:space="preserve"> (Based on Tier 2 investigation;   All concentrations in mg/m</t>
    </r>
    <r>
      <rPr>
        <vertAlign val="superscript"/>
        <sz val="14"/>
        <rFont val="Times New Roman"/>
        <family val="1"/>
      </rPr>
      <t>3</t>
    </r>
    <r>
      <rPr>
        <sz val="14"/>
        <rFont val="Times New Roman"/>
        <family val="1"/>
      </rPr>
      <t>)</t>
    </r>
  </si>
  <si>
    <t>TEH as</t>
  </si>
  <si>
    <t>Number of Detects</t>
  </si>
  <si>
    <t>Seepage velocity (K x i/n) [calculated]:</t>
  </si>
  <si>
    <t xml:space="preserve">          Provide any laboratory analytical datasheets not previously submitted to the Department.  Add additional sheets as needed.</t>
  </si>
  <si>
    <t>NOTE:   Provide any laboratory analytical datasheets not previously submitted to the Department.  Add additional sheets as needed.</t>
  </si>
  <si>
    <t xml:space="preserve">          Provide any laboratory analytical datasheets not previously submitted to the Department.</t>
  </si>
  <si>
    <t>REFERENCES AND PROTOCOLS</t>
  </si>
  <si>
    <t>References and Protocols</t>
  </si>
  <si>
    <t>RBCA Tier 2 Site Investigation</t>
  </si>
  <si>
    <t>Report Forms for Petroleum</t>
  </si>
  <si>
    <t>Release Sites</t>
  </si>
  <si>
    <t>LOCATION:</t>
  </si>
  <si>
    <t>CONSULTANT PROJECT NO.:</t>
  </si>
  <si>
    <t>CONSULTANT:</t>
  </si>
  <si>
    <t>EXECUTIVE SUMMARY</t>
  </si>
  <si>
    <t>Status of fuel storage/distribution:</t>
  </si>
  <si>
    <t>Active</t>
  </si>
  <si>
    <t>Inactive</t>
  </si>
  <si>
    <t>NA</t>
  </si>
  <si>
    <t>Was free product detected during the Tier 1 investigation?</t>
  </si>
  <si>
    <t>Were vapors detected in any utilities?</t>
  </si>
  <si>
    <t>Has surface water been impacted by the release?</t>
  </si>
  <si>
    <t>Average depth of contamination in subsurface soils:</t>
  </si>
  <si>
    <t>ft</t>
  </si>
  <si>
    <t>Shallowest depth to ground water:</t>
  </si>
  <si>
    <t>Not measured</t>
  </si>
  <si>
    <t>Average depth to ground water:</t>
  </si>
  <si>
    <t>Distance to nearest drinking water supply well:</t>
  </si>
  <si>
    <t>Distance to nearest non-potable water supply well:</t>
  </si>
  <si>
    <t>Distance to nearest downgradient water supply well:</t>
  </si>
  <si>
    <t>Is there evidence of vertical migration of the contaminant plume?</t>
  </si>
  <si>
    <t xml:space="preserve">No           </t>
  </si>
  <si>
    <t>Statement of Completion &amp; Responsible Party/Consultant Signature Block</t>
  </si>
  <si>
    <t>Consultant Representative Signature                                       Date</t>
  </si>
  <si>
    <t>Responsible Party Signature                           Date</t>
  </si>
  <si>
    <r>
      <t>Recommended attachments</t>
    </r>
    <r>
      <rPr>
        <sz val="10"/>
        <rFont val="Times New Roman"/>
        <family val="1"/>
      </rPr>
      <t>:  None.</t>
    </r>
  </si>
  <si>
    <t xml:space="preserve">Tier 2 Investigation Form - 1  </t>
  </si>
  <si>
    <t>Instructions for Tier 2 Investigation Narrative</t>
  </si>
  <si>
    <t>Contaminant Plume Maps</t>
  </si>
  <si>
    <t>If yes, was the free product removed prior to Tier 2 investigation?</t>
  </si>
  <si>
    <t>The consultant representative acknowledges that this report meets the minimum requirements for a Tier 2 investigation at this petroleum release site, as specified in the Department's Risk-Based Corrective Action (RBCA) at Petroleum Release Sites: Tier 1/Tier 2 Assessments and Reports Guidance Document. Any procedures that differ from the guidance document specifications are noted in the report, were approved by the Department and are accompanied by appropriate documentation. The responsible party acknowledges that they have read (or discussed with their consultant), this site investigation report and are aware of their responsibility for the timely submission to the Department.</t>
  </si>
  <si>
    <t>INSTRUCTIONS FOR INVESTIGATION NARRATIVE</t>
  </si>
  <si>
    <t>Note:</t>
  </si>
  <si>
    <t>I.</t>
  </si>
  <si>
    <t>Summary of site characteristics</t>
  </si>
  <si>
    <t>A.</t>
  </si>
  <si>
    <t>Site Location</t>
  </si>
  <si>
    <t>B.</t>
  </si>
  <si>
    <t>General site topography, geology, and hydrogeology</t>
  </si>
  <si>
    <t>II.</t>
  </si>
  <si>
    <t>Summary of drilling activities</t>
  </si>
  <si>
    <t>Date/method/equipment</t>
  </si>
  <si>
    <t>C.</t>
  </si>
  <si>
    <t>D.</t>
  </si>
  <si>
    <t>Description of materials drilled through and evidence of contamination</t>
  </si>
  <si>
    <t>E.</t>
  </si>
  <si>
    <t>Monitoring well installation</t>
  </si>
  <si>
    <t>-</t>
  </si>
  <si>
    <t>depth of wells</t>
  </si>
  <si>
    <t>screened interval</t>
  </si>
  <si>
    <t>filter pack and grout materials</t>
  </si>
  <si>
    <t>type of well head protection</t>
  </si>
  <si>
    <t>well development methodology, duration, estimated water removed</t>
  </si>
  <si>
    <t>other information</t>
  </si>
  <si>
    <t>F.</t>
  </si>
  <si>
    <t>III.</t>
  </si>
  <si>
    <t>Summary of sampling activities</t>
  </si>
  <si>
    <t>Soil sampling</t>
  </si>
  <si>
    <t>method of sample collection</t>
  </si>
  <si>
    <t>method/protocol used for head space analysis</t>
  </si>
  <si>
    <t>method/protocol used for laboratory sample preparation</t>
  </si>
  <si>
    <t>Ground water sampling</t>
  </si>
  <si>
    <t>purging method/protocol/criteria</t>
  </si>
  <si>
    <t>sample collection method/protocol</t>
  </si>
  <si>
    <t>QA/QC considerations</t>
  </si>
  <si>
    <t>steps taken to limit cross-contamination between sampling locations</t>
  </si>
  <si>
    <t>IV.</t>
  </si>
  <si>
    <t>Other information</t>
  </si>
  <si>
    <t>Rationale for variances from approved work plan or RBCA guidance document</t>
  </si>
  <si>
    <t xml:space="preserve">Tier 2 Investigation Form - 2  </t>
  </si>
  <si>
    <t xml:space="preserve">Tier 2 Investigation Form - 3  </t>
  </si>
  <si>
    <t xml:space="preserve">Tier 2 Investigation Form - 4  </t>
  </si>
  <si>
    <t xml:space="preserve">Tier 2 Investigation Form - 5  </t>
  </si>
  <si>
    <t xml:space="preserve">Tier 2 Investigation Form - 7  </t>
  </si>
  <si>
    <t xml:space="preserve">Tier 2 Investigation Form - 8  </t>
  </si>
  <si>
    <t>(For Use by Consultants)</t>
  </si>
  <si>
    <t>Facility or file name:</t>
  </si>
  <si>
    <t>Current facility name (if different from above):</t>
  </si>
  <si>
    <t>Facility address or site location:</t>
  </si>
  <si>
    <t>Was surface soil remediated after the Tier 1 investigation?</t>
  </si>
  <si>
    <t>This Tier 2 investigation pertains to:</t>
  </si>
  <si>
    <t>Ground Water Ingestion Pathway</t>
  </si>
  <si>
    <t>Soil Leaching to Ground Water Pathway</t>
  </si>
  <si>
    <t>Enclosed Space Inhalation from Soils Pathway</t>
  </si>
  <si>
    <t>Enclosed Space Inhalation from Gound Water Pathway</t>
  </si>
  <si>
    <t>Brief history of any abatement/remedial actions taken prior to initiating the Tier 2 investigation</t>
  </si>
  <si>
    <t>Drilling order of boreholes</t>
  </si>
  <si>
    <t>Drilling complications (e.g., auger failure or refusal, site recently modified), if any</t>
  </si>
  <si>
    <t>Other information related to drilling activities (e.g., start/stop times for drilling &amp; well installation)</t>
  </si>
  <si>
    <t>purging method/protocol/criteria (includes rationale for not purging, if applicable)</t>
  </si>
  <si>
    <t>order of well sampling (Note: sample least contaminated to most contaminated)</t>
  </si>
  <si>
    <t>number/type/location of duplicates/blanks</t>
  </si>
  <si>
    <t>decontamination protocol and other measures taken to minimize cross-contamination</t>
  </si>
  <si>
    <t xml:space="preserve">Contact information (i.e., names, phone numbers, affiliations) for people providing information </t>
  </si>
  <si>
    <t>gathered during investigation</t>
  </si>
  <si>
    <t>Direct push technologies</t>
  </si>
  <si>
    <t>Order of probe locations</t>
  </si>
  <si>
    <t>Other information related to direct push activities (e.g., start/stop times, media investigated)</t>
  </si>
  <si>
    <t>V.</t>
  </si>
  <si>
    <t>Soil vapor sampling</t>
  </si>
  <si>
    <t>sample point installation (e.g., probe rod, vapor monitoring well)</t>
  </si>
  <si>
    <t>Drinking water supply well/system sampling</t>
  </si>
  <si>
    <t>VI.</t>
  </si>
  <si>
    <t>location of sampling point (e.g., directly from well, outdoor tap, indoor tap)</t>
  </si>
  <si>
    <t>Source:</t>
  </si>
  <si>
    <t>Hydraulic gradient (i):</t>
  </si>
  <si>
    <t>ft/ft     MWs used:</t>
  </si>
  <si>
    <t>ft/day           for:</t>
  </si>
  <si>
    <t>Range of ground water fluctuation, (if known):</t>
  </si>
  <si>
    <t>Hydraulic conductivity (K):</t>
  </si>
  <si>
    <t>Porosity (n):</t>
  </si>
  <si>
    <t>Type of aquifer? (Justify under "Additional Notes")</t>
  </si>
  <si>
    <t>HYDROGEOLOGY OF THE IMPACTED SATURATED ZONE</t>
  </si>
  <si>
    <r>
      <t xml:space="preserve">SITE-SPECIFIC VADOSE ZONE PARAMETERS </t>
    </r>
    <r>
      <rPr>
        <sz val="12"/>
        <rFont val="Times New Roman"/>
        <family val="1"/>
      </rPr>
      <t>(Based on Tier 2 investigation)</t>
    </r>
  </si>
  <si>
    <t>DRY BULK DENSITY</t>
  </si>
  <si>
    <t>Sediment Type</t>
  </si>
  <si>
    <t>Unit Interval [ft bgl]</t>
  </si>
  <si>
    <r>
      <t>Value [g/cm</t>
    </r>
    <r>
      <rPr>
        <b/>
        <u val="single"/>
        <vertAlign val="superscript"/>
        <sz val="10"/>
        <rFont val="Times New Roman"/>
        <family val="1"/>
      </rPr>
      <t>3</t>
    </r>
    <r>
      <rPr>
        <b/>
        <u val="single"/>
        <sz val="10"/>
        <rFont val="Times New Roman"/>
        <family val="1"/>
      </rPr>
      <t>]</t>
    </r>
  </si>
  <si>
    <t>POROSITY</t>
  </si>
  <si>
    <t>ASTM Test Method</t>
  </si>
  <si>
    <r>
      <t>Value [cm</t>
    </r>
    <r>
      <rPr>
        <b/>
        <u val="single"/>
        <vertAlign val="superscript"/>
        <sz val="10"/>
        <rFont val="Times New Roman"/>
        <family val="1"/>
      </rPr>
      <t>3</t>
    </r>
    <r>
      <rPr>
        <b/>
        <u val="single"/>
        <sz val="10"/>
        <rFont val="Times New Roman"/>
        <family val="1"/>
      </rPr>
      <t>/cm</t>
    </r>
    <r>
      <rPr>
        <b/>
        <u val="single"/>
        <vertAlign val="superscript"/>
        <sz val="10"/>
        <rFont val="Times New Roman"/>
        <family val="1"/>
      </rPr>
      <t>3</t>
    </r>
    <r>
      <rPr>
        <b/>
        <u val="single"/>
        <sz val="10"/>
        <rFont val="Times New Roman"/>
        <family val="1"/>
      </rPr>
      <t>]</t>
    </r>
  </si>
  <si>
    <t>VOLUMETRIC WATER CONTENT</t>
  </si>
  <si>
    <t>FRACTIONAL ORGANIC CARBON CONTENT</t>
  </si>
  <si>
    <t>Unit Interval (ft bgl)</t>
  </si>
  <si>
    <t>Value [g-C/g-soil]</t>
  </si>
  <si>
    <t>*  :   If the ratio is high (for example &gt;10) there may be a "hot spot" and additional investigation/evaluation may be warranted.  In such circumstances, contact the Department.</t>
  </si>
  <si>
    <t>Site-Specific Vadose Zone Parameters</t>
  </si>
  <si>
    <t>The reporter may use a format of their choosing for the following narrative information, with the provision that all the minimum information requirements listed below, as it pertains to the exposure pathways investigated, are provided under the following headings and in the order outlined.  Place the narrative behind a copy of this investigation form in the Tier 1 report.</t>
  </si>
  <si>
    <t>G.</t>
  </si>
  <si>
    <t>Monitoring well location information</t>
  </si>
  <si>
    <t>nature &amp; location of permanent benchmark to which wells are referenced (designate on site map)</t>
  </si>
  <si>
    <t>method (e.g., stadia, measuring wheel, tape) and measurements (in tabular format) used to reference wells to benchmark</t>
  </si>
  <si>
    <t>Type of QA/QC Water Sample</t>
  </si>
  <si>
    <t>Sample Designation</t>
  </si>
  <si>
    <t>Sample Date</t>
  </si>
  <si>
    <t>Field Blanks</t>
  </si>
  <si>
    <t>Trip Blanks</t>
  </si>
  <si>
    <r>
      <t>Recommended Attachment</t>
    </r>
    <r>
      <rPr>
        <sz val="12"/>
        <rFont val="Times New Roman"/>
        <family val="1"/>
      </rPr>
      <t>:  Laboratory analysis report(s) and chain of custody.</t>
    </r>
  </si>
  <si>
    <t>VOLATILE ORGANIC CHEMICALS ANALYSES</t>
  </si>
  <si>
    <t xml:space="preserve">Tier 2 Investigation Form - 6a  </t>
  </si>
  <si>
    <t>Blind Duplicates</t>
  </si>
  <si>
    <t>TEMPERATURE BLANKS</t>
  </si>
  <si>
    <t>Cooler ID</t>
  </si>
  <si>
    <r>
      <t>Pre-Delivery Temp. (</t>
    </r>
    <r>
      <rPr>
        <b/>
        <vertAlign val="superscript"/>
        <sz val="10"/>
        <rFont val="Times New Roman"/>
        <family val="1"/>
      </rPr>
      <t>o</t>
    </r>
    <r>
      <rPr>
        <b/>
        <sz val="10"/>
        <rFont val="Times New Roman"/>
        <family val="1"/>
      </rPr>
      <t>C)</t>
    </r>
  </si>
  <si>
    <r>
      <t>Laboratory Temp. (</t>
    </r>
    <r>
      <rPr>
        <b/>
        <vertAlign val="superscript"/>
        <sz val="10"/>
        <rFont val="Times New Roman"/>
        <family val="1"/>
      </rPr>
      <t>o</t>
    </r>
    <r>
      <rPr>
        <b/>
        <sz val="10"/>
        <rFont val="Times New Roman"/>
        <family val="1"/>
      </rPr>
      <t>C)</t>
    </r>
  </si>
  <si>
    <r>
      <t xml:space="preserve">ANALYTICAL DATA SUMMARY FOR WATER QA/QC SAMPLES </t>
    </r>
    <r>
      <rPr>
        <sz val="14"/>
        <rFont val="Times New Roman"/>
        <family val="1"/>
      </rPr>
      <t>(Based on Tier 2 investigation;  All concentrations in mg/L)</t>
    </r>
  </si>
  <si>
    <t>Field Blank Exposure Time (min)</t>
  </si>
  <si>
    <t>CONSULTANT AND LICENSING  INFORMATION</t>
  </si>
  <si>
    <t>Consulting Firm:</t>
  </si>
  <si>
    <t>Consulting Firm mailing address:</t>
  </si>
  <si>
    <t>Consulting Firm Project Manager:</t>
  </si>
  <si>
    <t>Consultant phone numbers:</t>
  </si>
  <si>
    <t>Nebraska Department of Health &amp; Human Services Water Well Licenses</t>
  </si>
  <si>
    <t>License No.</t>
  </si>
  <si>
    <t>License Type</t>
  </si>
  <si>
    <t>Personnel/Subcontractor Name</t>
  </si>
  <si>
    <t>List all personnel and subcontractors involved in installing or sampling wells during this investigation.</t>
  </si>
  <si>
    <t xml:space="preserve">Tier 2 Investigation Form - 1b  </t>
  </si>
  <si>
    <t xml:space="preserve">Tier 2 Investigation Form - 1a  </t>
  </si>
  <si>
    <t>GPS LOCATIONS</t>
  </si>
  <si>
    <t>GPS Manufacturer &amp; Model:</t>
  </si>
  <si>
    <t>Reference Datum:</t>
  </si>
  <si>
    <t>WAAS Status:</t>
  </si>
  <si>
    <t>Source Area Locations:</t>
  </si>
  <si>
    <t>Latitude</t>
  </si>
  <si>
    <t>Longitude</t>
  </si>
  <si>
    <t>Accuracy</t>
  </si>
  <si>
    <t>(ft)</t>
  </si>
  <si>
    <t>(m)</t>
  </si>
  <si>
    <t>Point Description</t>
  </si>
  <si>
    <t>Coordinate Converters</t>
  </si>
  <si>
    <t>Degrees</t>
  </si>
  <si>
    <t>Minutes</t>
  </si>
  <si>
    <t>Seconds</t>
  </si>
  <si>
    <t>Decimal Degrees</t>
  </si>
  <si>
    <t>Decimal Minutes</t>
  </si>
  <si>
    <r>
      <t>Recommended attachments</t>
    </r>
    <r>
      <rPr>
        <sz val="10"/>
        <rFont val="Times New Roman"/>
        <family val="1"/>
      </rPr>
      <t>:  Show GPS reading locations on Site Map.</t>
    </r>
  </si>
  <si>
    <t>Ratio 
(Max. / Avg.) *</t>
  </si>
  <si>
    <t>General Facility Locations:</t>
  </si>
  <si>
    <t>These are provided for your convenience.  Enter only readings in decimal degrees in the tables above.</t>
  </si>
  <si>
    <t>Take readings as near as possible to the point of highest contamination in each identified source area.</t>
  </si>
  <si>
    <t>Preferred locations are the intersection of the facility driveway and closest public street and/or  the facility office entrance.</t>
  </si>
  <si>
    <t>Monitoring Well Locations (Optional):</t>
  </si>
  <si>
    <t>The use of GPS units with sub-meter accuracy is recommended for determining monitoring well locations.</t>
  </si>
  <si>
    <t>Use the checkboxes to display the forms you want to fill out. Once the forms are displayed, you can use the NEXT and PREVIOUS buttons to move through them, or click on a tab to go directly to a specific form.</t>
  </si>
  <si>
    <t>1b.  GPS Locations</t>
  </si>
  <si>
    <t>Basic Information:</t>
  </si>
  <si>
    <t>1a.  Consultant and Licensing</t>
  </si>
  <si>
    <t>Ground Water:</t>
  </si>
  <si>
    <t>6a.  Analytical Data Summary</t>
  </si>
  <si>
    <t>6b.  QA/QC Sample Data Summary</t>
  </si>
  <si>
    <t>Subsurface Soil (&gt;3 ft bgl) Analytical Data Summary</t>
  </si>
  <si>
    <t>Soil Gas Analytical Data Summary</t>
  </si>
  <si>
    <t>1.  Executive Summary</t>
  </si>
  <si>
    <t>NDEE SPILL NO.:</t>
  </si>
  <si>
    <t>NDEE IIS NO.:</t>
  </si>
  <si>
    <t>NDEE RBCA TIER 2 REPORT FORMS</t>
  </si>
  <si>
    <t>NDEE RBCA TIER 2 REPORT</t>
  </si>
  <si>
    <t>NOTE:  Values for porosity may be estimated using Table 6-2 of the NDEE RBCA Guidance Document.</t>
  </si>
  <si>
    <t xml:space="preserve">Tier 2 Investigation Form - 6b  </t>
  </si>
  <si>
    <t>(Version 4.1, revised June 2021)</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</si>
</sst>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
    <numFmt numFmtId="165" formatCode="0.0"/>
    <numFmt numFmtId="166" formatCode="0.000"/>
    <numFmt numFmtId="167" formatCode="0.00000000"/>
    <numFmt numFmtId="168" formatCode="0.0000000"/>
    <numFmt numFmtId="169" formatCode="0.000000"/>
    <numFmt numFmtId="170" formatCode="0.00000"/>
    <numFmt numFmtId="171" formatCode="0.0000"/>
    <numFmt numFmtId="172" formatCode="m/d"/>
    <numFmt numFmtId="173" formatCode="mm/dd/yy"/>
    <numFmt numFmtId="174" formatCode="mmmm\ d\,\ yyyy"/>
    <numFmt numFmtId="175" formatCode="0.0E+00"/>
    <numFmt numFmtId="176" formatCode="0.0E+00_)"/>
    <numFmt numFmtId="177" formatCode="0E+00_)"/>
    <numFmt numFmtId="178" formatCode="0.00E+00_)"/>
    <numFmt numFmtId="179" formatCode="##&quot;*&quot;"/>
    <numFmt numFmtId="180" formatCode="##.0&quot;*&quot;"/>
    <numFmt numFmtId="181" formatCode="0.0&quot;*&quot;"/>
    <numFmt numFmtId="182" formatCode="0&quot;*&quot;"/>
    <numFmt numFmtId="183" formatCode="0.0&quot;**&quot;"/>
    <numFmt numFmtId="184" formatCode="0.00&quot;**&quot;"/>
    <numFmt numFmtId="185" formatCode="0.000&quot;**&quot;"/>
    <numFmt numFmtId="186" formatCode="0.0000&quot;**&quot;"/>
    <numFmt numFmtId="187" formatCode="#,##0.000_);[Red]\(#,##0.000\)"/>
    <numFmt numFmtId="188" formatCode="#,##0.0_);[Red]\(#,##0.0\)"/>
    <numFmt numFmtId="189" formatCode="0.0000000000"/>
    <numFmt numFmtId="190" formatCode="0.000000000"/>
    <numFmt numFmtId="191" formatCode="0.000E+00"/>
    <numFmt numFmtId="192" formatCode="0E+00"/>
    <numFmt numFmtId="193" formatCode="0.0000E+00"/>
    <numFmt numFmtId="194" formatCode="0.00000E+00"/>
    <numFmt numFmtId="195" formatCode="0.000000E+00"/>
    <numFmt numFmtId="196" formatCode="0.0000000E+00"/>
    <numFmt numFmtId="197" formatCode="0.00000000E+00"/>
    <numFmt numFmtId="198" formatCode="0.00000000000"/>
    <numFmt numFmtId="199" formatCode="0.000000000000"/>
    <numFmt numFmtId="200" formatCode="0.E+00"/>
    <numFmt numFmtId="201" formatCode="m/d/yy"/>
    <numFmt numFmtId="202" formatCode=";;;"/>
    <numFmt numFmtId="203" formatCode="00000"/>
    <numFmt numFmtId="204" formatCode="mmm\-yyyy"/>
  </numFmts>
  <fonts count="102">
    <font>
      <sz val="10"/>
      <name val="Times New Roman"/>
      <family val="0"/>
    </font>
    <font>
      <b/>
      <sz val="10"/>
      <name val="Times New Roman"/>
      <family val="0"/>
    </font>
    <font>
      <i/>
      <sz val="10"/>
      <name val="Times New Roman"/>
      <family val="0"/>
    </font>
    <font>
      <b/>
      <i/>
      <sz val="10"/>
      <name val="Times New Roman"/>
      <family val="0"/>
    </font>
    <font>
      <sz val="10"/>
      <name val="Arial"/>
      <family val="2"/>
    </font>
    <font>
      <b/>
      <sz val="16"/>
      <color indexed="12"/>
      <name val="Times New Roman"/>
      <family val="1"/>
    </font>
    <font>
      <b/>
      <sz val="18"/>
      <color indexed="20"/>
      <name val="Times New Roman"/>
      <family val="1"/>
    </font>
    <font>
      <b/>
      <sz val="11"/>
      <name val="Times New Roman"/>
      <family val="1"/>
    </font>
    <font>
      <b/>
      <sz val="10"/>
      <color indexed="8"/>
      <name val="Times New Roman"/>
      <family val="1"/>
    </font>
    <font>
      <b/>
      <sz val="12"/>
      <name val="Times New Roman"/>
      <family val="1"/>
    </font>
    <font>
      <sz val="12"/>
      <name val="Times New Roman"/>
      <family val="1"/>
    </font>
    <font>
      <b/>
      <sz val="12"/>
      <color indexed="9"/>
      <name val="Times New Roman"/>
      <family val="1"/>
    </font>
    <font>
      <b/>
      <sz val="14"/>
      <color indexed="8"/>
      <name val="Times New Roman"/>
      <family val="1"/>
    </font>
    <font>
      <b/>
      <sz val="12"/>
      <color indexed="8"/>
      <name val="Times New Roman"/>
      <family val="1"/>
    </font>
    <font>
      <b/>
      <sz val="16"/>
      <color indexed="8"/>
      <name val="Times New Roman"/>
      <family val="1"/>
    </font>
    <font>
      <b/>
      <sz val="20"/>
      <color indexed="8"/>
      <name val="Times New Roman"/>
      <family val="1"/>
    </font>
    <font>
      <i/>
      <sz val="10"/>
      <color indexed="10"/>
      <name val="Times New Roman"/>
      <family val="1"/>
    </font>
    <font>
      <b/>
      <sz val="10"/>
      <color indexed="12"/>
      <name val="Times New Roman"/>
      <family val="1"/>
    </font>
    <font>
      <b/>
      <i/>
      <sz val="10"/>
      <color indexed="17"/>
      <name val="Times New Roman"/>
      <family val="1"/>
    </font>
    <font>
      <b/>
      <sz val="12"/>
      <color indexed="12"/>
      <name val="Times New Roman"/>
      <family val="1"/>
    </font>
    <font>
      <sz val="9"/>
      <name val="Times New Roman"/>
      <family val="1"/>
    </font>
    <font>
      <sz val="14"/>
      <name val="Times New Roman"/>
      <family val="1"/>
    </font>
    <font>
      <b/>
      <sz val="14"/>
      <color indexed="9"/>
      <name val="Times New Roman"/>
      <family val="1"/>
    </font>
    <font>
      <b/>
      <sz val="14"/>
      <name val="Times New Roman"/>
      <family val="1"/>
    </font>
    <font>
      <b/>
      <sz val="12"/>
      <color indexed="16"/>
      <name val="Times New Roman"/>
      <family val="1"/>
    </font>
    <font>
      <sz val="8"/>
      <color indexed="58"/>
      <name val="Times New Roman"/>
      <family val="1"/>
    </font>
    <font>
      <b/>
      <sz val="12"/>
      <color indexed="58"/>
      <name val="Times New Roman"/>
      <family val="1"/>
    </font>
    <font>
      <b/>
      <sz val="11"/>
      <color indexed="58"/>
      <name val="Times New Roman"/>
      <family val="1"/>
    </font>
    <font>
      <sz val="8"/>
      <name val="Tahoma"/>
      <family val="2"/>
    </font>
    <font>
      <b/>
      <sz val="8"/>
      <color indexed="8"/>
      <name val="Times New Roman"/>
      <family val="1"/>
    </font>
    <font>
      <b/>
      <i/>
      <sz val="10"/>
      <color indexed="57"/>
      <name val="Times New Roman"/>
      <family val="1"/>
    </font>
    <font>
      <sz val="10"/>
      <color indexed="57"/>
      <name val="Times New Roman"/>
      <family val="1"/>
    </font>
    <font>
      <b/>
      <sz val="8"/>
      <color indexed="58"/>
      <name val="Times New Roman"/>
      <family val="1"/>
    </font>
    <font>
      <b/>
      <sz val="10"/>
      <color indexed="57"/>
      <name val="Times New Roman"/>
      <family val="1"/>
    </font>
    <font>
      <sz val="14"/>
      <color indexed="57"/>
      <name val="Times New Roman"/>
      <family val="1"/>
    </font>
    <font>
      <sz val="12"/>
      <color indexed="57"/>
      <name val="Times New Roman"/>
      <family val="1"/>
    </font>
    <font>
      <b/>
      <u val="single"/>
      <sz val="10"/>
      <name val="Times New Roman"/>
      <family val="1"/>
    </font>
    <font>
      <b/>
      <sz val="28"/>
      <name val="Times New Roman"/>
      <family val="1"/>
    </font>
    <font>
      <b/>
      <i/>
      <sz val="12"/>
      <color indexed="17"/>
      <name val="Times New Roman"/>
      <family val="1"/>
    </font>
    <font>
      <b/>
      <i/>
      <sz val="12"/>
      <name val="Times New Roman"/>
      <family val="1"/>
    </font>
    <font>
      <u val="single"/>
      <sz val="7.5"/>
      <color indexed="36"/>
      <name val="Times New Roman"/>
      <family val="1"/>
    </font>
    <font>
      <u val="single"/>
      <sz val="7.5"/>
      <color indexed="12"/>
      <name val="Times New Roman"/>
      <family val="1"/>
    </font>
    <font>
      <sz val="16"/>
      <color indexed="8"/>
      <name val="Times New Roman"/>
      <family val="1"/>
    </font>
    <font>
      <b/>
      <sz val="16"/>
      <color indexed="9"/>
      <name val="Times New Roman"/>
      <family val="1"/>
    </font>
    <font>
      <sz val="16"/>
      <name val="Times New Roman"/>
      <family val="1"/>
    </font>
    <font>
      <b/>
      <sz val="14"/>
      <color indexed="10"/>
      <name val="Times New Roman"/>
      <family val="1"/>
    </font>
    <font>
      <sz val="14"/>
      <color indexed="8"/>
      <name val="Times New Roman"/>
      <family val="1"/>
    </font>
    <font>
      <sz val="14"/>
      <color indexed="9"/>
      <name val="Times New Roman"/>
      <family val="1"/>
    </font>
    <font>
      <b/>
      <sz val="16"/>
      <name val="Times New Roman"/>
      <family val="1"/>
    </font>
    <font>
      <b/>
      <sz val="14"/>
      <color indexed="57"/>
      <name val="Times New Roman"/>
      <family val="1"/>
    </font>
    <font>
      <vertAlign val="superscript"/>
      <sz val="14"/>
      <name val="Times New Roman"/>
      <family val="1"/>
    </font>
    <font>
      <b/>
      <sz val="12"/>
      <color indexed="18"/>
      <name val="Times New Roman"/>
      <family val="1"/>
    </font>
    <font>
      <sz val="12"/>
      <color indexed="8"/>
      <name val="Times New Roman"/>
      <family val="1"/>
    </font>
    <font>
      <b/>
      <sz val="12"/>
      <color indexed="17"/>
      <name val="Times New Roman"/>
      <family val="1"/>
    </font>
    <font>
      <b/>
      <sz val="10"/>
      <name val="Tahoma"/>
      <family val="2"/>
    </font>
    <font>
      <b/>
      <i/>
      <sz val="14"/>
      <name val="Times New Roman"/>
      <family val="1"/>
    </font>
    <font>
      <sz val="10"/>
      <color indexed="9"/>
      <name val="Times New Roman"/>
      <family val="1"/>
    </font>
    <font>
      <sz val="16"/>
      <color indexed="9"/>
      <name val="Times New Roman"/>
      <family val="1"/>
    </font>
    <font>
      <b/>
      <u val="single"/>
      <vertAlign val="superscript"/>
      <sz val="10"/>
      <name val="Times New Roman"/>
      <family val="1"/>
    </font>
    <font>
      <sz val="10"/>
      <color indexed="8"/>
      <name val="Times New Roman"/>
      <family val="1"/>
    </font>
    <font>
      <b/>
      <vertAlign val="superscript"/>
      <sz val="10"/>
      <name val="Times New Roman"/>
      <family val="1"/>
    </font>
    <font>
      <b/>
      <sz val="8"/>
      <name val="Tahoma"/>
      <family val="2"/>
    </font>
    <font>
      <b/>
      <sz val="14"/>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8"/>
      <name val="Times New Roman"/>
      <family val="0"/>
    </font>
    <font>
      <b/>
      <sz val="10"/>
      <color indexed="26"/>
      <name val="Times New Roman"/>
      <family val="0"/>
    </font>
    <font>
      <i/>
      <sz val="10"/>
      <color indexed="26"/>
      <name val="Times New Roman"/>
      <family val="0"/>
    </font>
    <font>
      <b/>
      <sz val="12"/>
      <color indexed="26"/>
      <name val="Times New Roman"/>
      <family val="0"/>
    </font>
    <font>
      <b/>
      <sz val="12"/>
      <color indexed="11"/>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7"/>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indexed="57"/>
        <bgColor indexed="64"/>
      </patternFill>
    </fill>
    <fill>
      <patternFill patternType="solid">
        <fgColor indexed="26"/>
        <bgColor indexed="64"/>
      </patternFill>
    </fill>
    <fill>
      <patternFill patternType="solid">
        <fgColor indexed="58"/>
        <bgColor indexed="64"/>
      </patternFill>
    </fill>
    <fill>
      <patternFill patternType="solid">
        <fgColor rgb="FFFFFF0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hair">
        <color indexed="10"/>
      </bottom>
    </border>
    <border>
      <left style="thin"/>
      <right style="thin"/>
      <top style="thin"/>
      <bottom>
        <color indexed="63"/>
      </bottom>
    </border>
    <border>
      <left style="thin"/>
      <right style="thin"/>
      <top>
        <color indexed="63"/>
      </top>
      <bottom style="thin"/>
    </border>
    <border>
      <left>
        <color indexed="63"/>
      </left>
      <right style="hair"/>
      <top>
        <color indexed="63"/>
      </top>
      <bottom style="hair">
        <color indexed="10"/>
      </bottom>
    </border>
    <border>
      <left>
        <color indexed="63"/>
      </left>
      <right style="thin"/>
      <top>
        <color indexed="63"/>
      </top>
      <bottom style="hair">
        <color indexed="10"/>
      </bottom>
    </border>
    <border>
      <left>
        <color indexed="63"/>
      </left>
      <right style="hair"/>
      <top>
        <color indexed="63"/>
      </top>
      <bottom style="thin">
        <color indexed="10"/>
      </bottom>
    </border>
    <border>
      <left>
        <color indexed="63"/>
      </left>
      <right style="thin"/>
      <top>
        <color indexed="63"/>
      </top>
      <bottom style="thin">
        <color indexed="10"/>
      </bottom>
    </border>
    <border>
      <left>
        <color indexed="63"/>
      </left>
      <right>
        <color indexed="63"/>
      </right>
      <top style="hair">
        <color indexed="10"/>
      </top>
      <bottom style="hair">
        <color indexed="10"/>
      </bottom>
    </border>
    <border>
      <left>
        <color indexed="63"/>
      </left>
      <right>
        <color indexed="63"/>
      </right>
      <top style="hair">
        <color indexed="10"/>
      </top>
      <bottom>
        <color indexed="63"/>
      </bottom>
    </border>
    <border>
      <left>
        <color indexed="63"/>
      </left>
      <right>
        <color indexed="63"/>
      </right>
      <top style="thin">
        <color indexed="10"/>
      </top>
      <bottom style="thin"/>
    </border>
    <border>
      <left style="thin"/>
      <right style="thin"/>
      <top style="thin"/>
      <bottom style="hair">
        <color indexed="10"/>
      </bottom>
    </border>
    <border>
      <left style="thin"/>
      <right style="thin"/>
      <top>
        <color indexed="63"/>
      </top>
      <bottom style="hair">
        <color indexed="10"/>
      </bottom>
    </border>
    <border>
      <left style="thin"/>
      <right style="thin"/>
      <top style="hair">
        <color indexed="10"/>
      </top>
      <bottom style="hair">
        <color indexed="10"/>
      </bottom>
    </border>
    <border>
      <left style="thin"/>
      <right style="thin"/>
      <top style="hair">
        <color indexed="10"/>
      </top>
      <bottom style="thin"/>
    </border>
    <border>
      <left style="thin"/>
      <right style="hair"/>
      <top style="hair">
        <color indexed="10"/>
      </top>
      <bottom style="thin"/>
    </border>
    <border>
      <left>
        <color indexed="63"/>
      </left>
      <right style="hair"/>
      <top style="hair">
        <color indexed="10"/>
      </top>
      <bottom style="thin"/>
    </border>
    <border>
      <left>
        <color indexed="63"/>
      </left>
      <right style="thin"/>
      <top style="hair">
        <color indexed="10"/>
      </top>
      <bottom style="thin"/>
    </border>
    <border>
      <left style="thin"/>
      <right style="hair"/>
      <top style="thin"/>
      <bottom style="hair">
        <color indexed="10"/>
      </bottom>
    </border>
    <border>
      <left>
        <color indexed="63"/>
      </left>
      <right style="hair"/>
      <top style="thin"/>
      <bottom style="hair">
        <color indexed="10"/>
      </bottom>
    </border>
    <border>
      <left>
        <color indexed="63"/>
      </left>
      <right style="thin"/>
      <top style="thin"/>
      <bottom style="hair">
        <color indexed="10"/>
      </bottom>
    </border>
    <border>
      <left style="thin"/>
      <right style="hair"/>
      <top style="hair">
        <color indexed="10"/>
      </top>
      <bottom style="hair">
        <color indexed="10"/>
      </bottom>
    </border>
    <border>
      <left>
        <color indexed="63"/>
      </left>
      <right style="hair"/>
      <top style="hair">
        <color indexed="10"/>
      </top>
      <bottom style="hair">
        <color indexed="10"/>
      </bottom>
    </border>
    <border>
      <left>
        <color indexed="63"/>
      </left>
      <right style="thin"/>
      <top style="hair">
        <color indexed="10"/>
      </top>
      <bottom style="hair">
        <color indexed="10"/>
      </bottom>
    </border>
    <border>
      <left style="thin"/>
      <right style="hair"/>
      <top style="hair">
        <color indexed="10"/>
      </top>
      <bottom>
        <color indexed="63"/>
      </bottom>
    </border>
    <border>
      <left>
        <color indexed="63"/>
      </left>
      <right style="hair"/>
      <top style="hair">
        <color indexed="10"/>
      </top>
      <bottom>
        <color indexed="63"/>
      </bottom>
    </border>
    <border>
      <left>
        <color indexed="63"/>
      </left>
      <right style="thin"/>
      <top style="hair">
        <color indexed="10"/>
      </top>
      <bottom>
        <color indexed="63"/>
      </bottom>
    </border>
    <border>
      <left style="thin"/>
      <right style="thin"/>
      <top style="hair">
        <color indexed="10"/>
      </top>
      <bottom>
        <color indexed="63"/>
      </bottom>
    </border>
    <border>
      <left style="thin"/>
      <right style="hair">
        <color indexed="10"/>
      </right>
      <top style="thin"/>
      <bottom style="hair">
        <color indexed="10"/>
      </bottom>
    </border>
    <border>
      <left style="hair">
        <color indexed="10"/>
      </left>
      <right style="hair">
        <color indexed="10"/>
      </right>
      <top style="thin"/>
      <bottom style="hair">
        <color indexed="10"/>
      </bottom>
    </border>
    <border>
      <left style="hair">
        <color indexed="10"/>
      </left>
      <right style="thin"/>
      <top style="thin"/>
      <bottom style="hair">
        <color indexed="10"/>
      </bottom>
    </border>
    <border>
      <left style="thin"/>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thin"/>
      <top style="hair">
        <color indexed="10"/>
      </top>
      <bottom style="hair">
        <color indexed="10"/>
      </bottom>
    </border>
    <border>
      <left style="thin"/>
      <right style="hair">
        <color indexed="10"/>
      </right>
      <top style="hair">
        <color indexed="10"/>
      </top>
      <bottom style="thin"/>
    </border>
    <border>
      <left style="hair">
        <color indexed="10"/>
      </left>
      <right style="hair">
        <color indexed="10"/>
      </right>
      <top style="hair">
        <color indexed="10"/>
      </top>
      <bottom style="thin"/>
    </border>
    <border>
      <left style="hair">
        <color indexed="10"/>
      </left>
      <right style="thin"/>
      <top style="hair">
        <color indexed="10"/>
      </top>
      <bottom style="thin"/>
    </border>
    <border>
      <left style="thin"/>
      <right style="hair">
        <color indexed="10"/>
      </right>
      <top>
        <color indexed="63"/>
      </top>
      <bottom style="thin"/>
    </border>
    <border>
      <left style="hair">
        <color indexed="10"/>
      </left>
      <right style="hair">
        <color indexed="10"/>
      </right>
      <top>
        <color indexed="63"/>
      </top>
      <bottom style="thin"/>
    </border>
    <border>
      <left style="hair">
        <color indexed="10"/>
      </left>
      <right style="thin"/>
      <top>
        <color indexed="63"/>
      </top>
      <bottom style="thin"/>
    </border>
    <border>
      <left style="thin"/>
      <right style="hair">
        <color indexed="10"/>
      </right>
      <top style="thin"/>
      <bottom style="thin"/>
    </border>
    <border>
      <left style="hair">
        <color indexed="10"/>
      </left>
      <right style="hair">
        <color indexed="10"/>
      </right>
      <top style="thin"/>
      <bottom style="thin"/>
    </border>
    <border>
      <left style="hair">
        <color indexed="10"/>
      </left>
      <right style="thin"/>
      <top style="thin"/>
      <bottom style="thin"/>
    </border>
    <border>
      <left style="hair">
        <color indexed="10"/>
      </left>
      <right>
        <color indexed="63"/>
      </right>
      <top style="hair">
        <color indexed="10"/>
      </top>
      <bottom style="thin"/>
    </border>
    <border>
      <left style="dotted">
        <color indexed="10"/>
      </left>
      <right>
        <color indexed="63"/>
      </right>
      <top>
        <color indexed="63"/>
      </top>
      <bottom style="hair">
        <color indexed="10"/>
      </bottom>
    </border>
    <border>
      <left style="dotted">
        <color indexed="10"/>
      </left>
      <right style="dotted">
        <color indexed="10"/>
      </right>
      <top>
        <color indexed="63"/>
      </top>
      <bottom style="hair">
        <color indexed="10"/>
      </bottom>
    </border>
    <border>
      <left style="dotted">
        <color indexed="10"/>
      </left>
      <right style="dotted">
        <color indexed="10"/>
      </right>
      <top style="hair">
        <color indexed="10"/>
      </top>
      <bottom style="hair">
        <color indexed="10"/>
      </bottom>
    </border>
    <border>
      <left>
        <color indexed="63"/>
      </left>
      <right style="dotted">
        <color indexed="10"/>
      </right>
      <top>
        <color indexed="63"/>
      </top>
      <bottom style="hair">
        <color indexed="10"/>
      </bottom>
    </border>
    <border>
      <left>
        <color indexed="63"/>
      </left>
      <right style="dotted">
        <color indexed="10"/>
      </right>
      <top style="hair">
        <color indexed="10"/>
      </top>
      <bottom style="hair">
        <color indexed="10"/>
      </bottom>
    </border>
    <border>
      <left>
        <color indexed="63"/>
      </left>
      <right>
        <color indexed="63"/>
      </right>
      <top style="thin"/>
      <bottom style="hair">
        <color indexed="10"/>
      </bottom>
    </border>
    <border>
      <left>
        <color indexed="63"/>
      </left>
      <right>
        <color indexed="63"/>
      </right>
      <top>
        <color indexed="63"/>
      </top>
      <bottom style="thin">
        <color indexed="10"/>
      </bottom>
    </border>
    <border>
      <left style="dotted">
        <color indexed="10"/>
      </left>
      <right>
        <color indexed="63"/>
      </right>
      <top style="hair">
        <color indexed="10"/>
      </top>
      <bottom style="hair">
        <color indexed="10"/>
      </bottom>
    </border>
    <border>
      <left>
        <color indexed="63"/>
      </left>
      <right>
        <color indexed="63"/>
      </right>
      <top style="hair">
        <color indexed="10"/>
      </top>
      <bottom style="thin"/>
    </border>
    <border>
      <left style="thin"/>
      <right>
        <color indexed="63"/>
      </right>
      <top style="thin"/>
      <bottom style="hair">
        <color indexed="10"/>
      </bottom>
    </border>
    <border>
      <left style="thin"/>
      <right>
        <color indexed="63"/>
      </right>
      <top style="hair">
        <color indexed="10"/>
      </top>
      <bottom style="hair">
        <color indexed="10"/>
      </bottom>
    </border>
    <border>
      <left style="thin"/>
      <right>
        <color indexed="63"/>
      </right>
      <top style="hair">
        <color indexed="10"/>
      </top>
      <bottom style="thin"/>
    </border>
    <border>
      <left style="thin"/>
      <right style="thin"/>
      <top>
        <color indexed="63"/>
      </top>
      <bottom>
        <color indexed="63"/>
      </bottom>
    </border>
    <border>
      <left style="thin"/>
      <right>
        <color indexed="63"/>
      </right>
      <top style="hair">
        <color indexed="10"/>
      </top>
      <bottom>
        <color indexed="63"/>
      </bottom>
    </border>
    <border>
      <left style="thin"/>
      <right>
        <color indexed="63"/>
      </right>
      <top>
        <color indexed="63"/>
      </top>
      <bottom style="hair">
        <color indexed="10"/>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40" fillId="0" borderId="0" applyNumberFormat="0" applyFill="0" applyBorder="0" applyAlignment="0" applyProtection="0"/>
    <xf numFmtId="0" fontId="91" fillId="29" borderId="0" applyNumberFormat="0" applyBorder="0" applyAlignment="0" applyProtection="0"/>
    <xf numFmtId="0" fontId="5" fillId="0" borderId="0" applyAlignment="0">
      <protection/>
    </xf>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41"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24" fillId="0" borderId="0">
      <alignment/>
      <protection/>
    </xf>
    <xf numFmtId="0" fontId="6" fillId="0" borderId="0" applyAlignment="0">
      <protection/>
    </xf>
    <xf numFmtId="0" fontId="100" fillId="0" borderId="9" applyNumberFormat="0" applyFill="0" applyAlignment="0" applyProtection="0"/>
    <xf numFmtId="0" fontId="101" fillId="0" borderId="0" applyNumberFormat="0" applyFill="0" applyBorder="0" applyAlignment="0" applyProtection="0"/>
  </cellStyleXfs>
  <cellXfs count="854">
    <xf numFmtId="0" fontId="0" fillId="0" borderId="0" xfId="0" applyAlignment="1">
      <alignment/>
    </xf>
    <xf numFmtId="0" fontId="0" fillId="0" borderId="0" xfId="0" applyAlignment="1" applyProtection="1">
      <alignment/>
      <protection hidden="1"/>
    </xf>
    <xf numFmtId="0" fontId="0" fillId="0" borderId="0" xfId="63" applyProtection="1">
      <alignment/>
      <protection hidden="1"/>
    </xf>
    <xf numFmtId="0" fontId="9" fillId="0" borderId="0" xfId="63" applyFont="1" applyProtection="1">
      <alignment/>
      <protection hidden="1"/>
    </xf>
    <xf numFmtId="0" fontId="9" fillId="0" borderId="10" xfId="64" applyFont="1" applyBorder="1" applyAlignment="1" applyProtection="1">
      <alignment vertical="center"/>
      <protection hidden="1"/>
    </xf>
    <xf numFmtId="0" fontId="0" fillId="0" borderId="0" xfId="64" applyFill="1" applyProtection="1">
      <alignment/>
      <protection hidden="1"/>
    </xf>
    <xf numFmtId="0" fontId="9" fillId="0" borderId="11" xfId="64" applyFont="1" applyFill="1" applyBorder="1" applyAlignment="1" applyProtection="1">
      <alignment horizontal="centerContinuous"/>
      <protection hidden="1"/>
    </xf>
    <xf numFmtId="0" fontId="0" fillId="0" borderId="0" xfId="63" applyFont="1" applyAlignment="1" applyProtection="1">
      <alignment vertical="top"/>
      <protection hidden="1"/>
    </xf>
    <xf numFmtId="0" fontId="13" fillId="0" borderId="0" xfId="63" applyFont="1" applyProtection="1">
      <alignment/>
      <protection hidden="1"/>
    </xf>
    <xf numFmtId="0" fontId="10" fillId="0" borderId="0" xfId="63" applyFont="1" applyProtection="1">
      <alignment/>
      <protection hidden="1"/>
    </xf>
    <xf numFmtId="0" fontId="10" fillId="0" borderId="0" xfId="64" applyFont="1" applyProtection="1">
      <alignment/>
      <protection hidden="1"/>
    </xf>
    <xf numFmtId="0" fontId="21" fillId="0" borderId="0" xfId="63" applyFont="1" applyProtection="1">
      <alignment/>
      <protection hidden="1"/>
    </xf>
    <xf numFmtId="0" fontId="13" fillId="0" borderId="12" xfId="67" applyFont="1" applyFill="1" applyBorder="1" applyAlignment="1" applyProtection="1">
      <alignment vertical="center"/>
      <protection hidden="1"/>
    </xf>
    <xf numFmtId="0" fontId="8" fillId="33" borderId="0" xfId="58" applyFont="1" applyFill="1" applyBorder="1" applyProtection="1">
      <alignment/>
      <protection hidden="1"/>
    </xf>
    <xf numFmtId="0" fontId="14" fillId="33" borderId="0" xfId="58" applyFont="1" applyFill="1" applyBorder="1" applyAlignment="1" applyProtection="1">
      <alignment vertical="center"/>
      <protection hidden="1"/>
    </xf>
    <xf numFmtId="0" fontId="13" fillId="33" borderId="0" xfId="58" applyFont="1" applyFill="1" applyBorder="1" applyAlignment="1" applyProtection="1">
      <alignment vertical="center"/>
      <protection hidden="1"/>
    </xf>
    <xf numFmtId="0" fontId="19" fillId="33" borderId="0" xfId="58" applyFont="1" applyFill="1" applyBorder="1" applyAlignment="1" applyProtection="1">
      <alignment vertical="center"/>
      <protection hidden="1"/>
    </xf>
    <xf numFmtId="0" fontId="15" fillId="33" borderId="0" xfId="58" applyFont="1" applyFill="1" applyBorder="1" applyAlignment="1" applyProtection="1">
      <alignment vertical="top"/>
      <protection hidden="1"/>
    </xf>
    <xf numFmtId="0" fontId="5" fillId="33" borderId="0" xfId="58" applyFont="1" applyFill="1" applyBorder="1" applyAlignment="1" applyProtection="1">
      <alignment vertical="top"/>
      <protection hidden="1"/>
    </xf>
    <xf numFmtId="0" fontId="15" fillId="33" borderId="0" xfId="58" applyFont="1" applyFill="1" applyBorder="1" applyAlignment="1" applyProtection="1">
      <alignment vertical="center"/>
      <protection hidden="1"/>
    </xf>
    <xf numFmtId="0" fontId="16" fillId="33" borderId="0" xfId="58" applyFont="1" applyFill="1" applyBorder="1" applyAlignment="1" applyProtection="1">
      <alignment horizontal="left" vertical="center" wrapText="1"/>
      <protection hidden="1"/>
    </xf>
    <xf numFmtId="0" fontId="12" fillId="33" borderId="0" xfId="58" applyFont="1" applyFill="1" applyBorder="1" applyAlignment="1" applyProtection="1">
      <alignment vertical="center"/>
      <protection hidden="1"/>
    </xf>
    <xf numFmtId="0" fontId="12" fillId="33" borderId="0" xfId="58" applyFont="1" applyFill="1" applyBorder="1" applyAlignment="1" applyProtection="1">
      <alignment horizontal="centerContinuous" vertical="center"/>
      <protection hidden="1"/>
    </xf>
    <xf numFmtId="0" fontId="5" fillId="33" borderId="0" xfId="58" applyFont="1" applyFill="1" applyBorder="1" applyAlignment="1" applyProtection="1">
      <alignment horizontal="centerContinuous" vertical="center"/>
      <protection hidden="1"/>
    </xf>
    <xf numFmtId="0" fontId="8" fillId="33" borderId="0" xfId="58" applyFont="1" applyFill="1" applyBorder="1" applyAlignment="1" applyProtection="1">
      <alignment vertical="center"/>
      <protection hidden="1"/>
    </xf>
    <xf numFmtId="0" fontId="17" fillId="33" borderId="0" xfId="58" applyFont="1" applyFill="1" applyBorder="1" applyAlignment="1" applyProtection="1">
      <alignment vertical="center"/>
      <protection hidden="1"/>
    </xf>
    <xf numFmtId="0" fontId="22" fillId="0" borderId="10" xfId="63" applyFont="1" applyFill="1" applyBorder="1" applyProtection="1">
      <alignment/>
      <protection hidden="1"/>
    </xf>
    <xf numFmtId="0" fontId="13" fillId="0" borderId="10" xfId="66" applyFont="1" applyBorder="1" applyAlignment="1" applyProtection="1">
      <alignment horizontal="left" vertical="center"/>
      <protection hidden="1"/>
    </xf>
    <xf numFmtId="0" fontId="0" fillId="0" borderId="0" xfId="0" applyAlignment="1" applyProtection="1">
      <alignment/>
      <protection locked="0"/>
    </xf>
    <xf numFmtId="0" fontId="9" fillId="0" borderId="10" xfId="64" applyFont="1" applyFill="1" applyBorder="1" applyAlignment="1" applyProtection="1">
      <alignment horizontal="centerContinuous"/>
      <protection hidden="1"/>
    </xf>
    <xf numFmtId="0" fontId="9" fillId="0" borderId="11" xfId="64" applyFont="1" applyBorder="1" applyProtection="1">
      <alignment/>
      <protection hidden="1"/>
    </xf>
    <xf numFmtId="0" fontId="10" fillId="0" borderId="13" xfId="63" applyFont="1" applyBorder="1" applyProtection="1">
      <alignment/>
      <protection hidden="1"/>
    </xf>
    <xf numFmtId="0" fontId="9" fillId="0" borderId="12" xfId="63" applyFont="1" applyBorder="1" applyAlignment="1" applyProtection="1">
      <alignment horizontal="left" vertical="center"/>
      <protection hidden="1"/>
    </xf>
    <xf numFmtId="0" fontId="9" fillId="0" borderId="12" xfId="66" applyFont="1" applyBorder="1" applyAlignment="1" applyProtection="1">
      <alignment horizontal="left" vertical="center"/>
      <protection hidden="1"/>
    </xf>
    <xf numFmtId="0" fontId="13" fillId="0" borderId="12" xfId="65" applyFont="1" applyBorder="1" applyAlignment="1" applyProtection="1">
      <alignment horizontal="left" vertical="center"/>
      <protection hidden="1"/>
    </xf>
    <xf numFmtId="0" fontId="13" fillId="0" borderId="12" xfId="66" applyFont="1" applyBorder="1" applyAlignment="1" applyProtection="1">
      <alignment horizontal="left" vertical="center"/>
      <protection hidden="1"/>
    </xf>
    <xf numFmtId="0" fontId="13" fillId="0" borderId="10" xfId="65" applyFont="1" applyBorder="1" applyAlignment="1" applyProtection="1">
      <alignment horizontal="left" vertical="center"/>
      <protection hidden="1"/>
    </xf>
    <xf numFmtId="0" fontId="9" fillId="0" borderId="11" xfId="64" applyFont="1" applyBorder="1" applyAlignment="1" applyProtection="1">
      <alignment vertical="center"/>
      <protection hidden="1"/>
    </xf>
    <xf numFmtId="0" fontId="0" fillId="0" borderId="0" xfId="63" applyFont="1" applyAlignment="1" applyProtection="1">
      <alignment vertical="center"/>
      <protection hidden="1"/>
    </xf>
    <xf numFmtId="0" fontId="9" fillId="0" borderId="0" xfId="63" applyFont="1" applyBorder="1" applyProtection="1">
      <alignment/>
      <protection hidden="1"/>
    </xf>
    <xf numFmtId="0" fontId="31" fillId="34" borderId="0" xfId="60" applyFont="1" applyFill="1" applyProtection="1">
      <alignment/>
      <protection hidden="1"/>
    </xf>
    <xf numFmtId="0" fontId="34" fillId="34" borderId="0" xfId="63" applyFont="1" applyFill="1" applyProtection="1">
      <alignment/>
      <protection hidden="1"/>
    </xf>
    <xf numFmtId="0" fontId="35" fillId="34" borderId="0" xfId="63" applyFont="1" applyFill="1" applyProtection="1">
      <alignment/>
      <protection hidden="1"/>
    </xf>
    <xf numFmtId="0" fontId="35" fillId="34" borderId="0" xfId="64" applyFont="1" applyFill="1" applyProtection="1">
      <alignment/>
      <protection hidden="1"/>
    </xf>
    <xf numFmtId="0" fontId="31" fillId="34" borderId="0" xfId="64" applyFont="1" applyFill="1" applyProtection="1">
      <alignment/>
      <protection hidden="1"/>
    </xf>
    <xf numFmtId="0" fontId="31" fillId="34" borderId="0" xfId="63" applyFont="1" applyFill="1" applyAlignment="1" applyProtection="1">
      <alignment vertical="top"/>
      <protection hidden="1"/>
    </xf>
    <xf numFmtId="0" fontId="31" fillId="34" borderId="0" xfId="63" applyFont="1" applyFill="1" applyProtection="1">
      <alignment/>
      <protection hidden="1"/>
    </xf>
    <xf numFmtId="0" fontId="0" fillId="34" borderId="0" xfId="60" applyFill="1" applyProtection="1">
      <alignment/>
      <protection hidden="1"/>
    </xf>
    <xf numFmtId="0" fontId="31" fillId="34" borderId="0" xfId="63" applyFont="1" applyFill="1" applyAlignment="1" applyProtection="1">
      <alignment vertical="center"/>
      <protection hidden="1"/>
    </xf>
    <xf numFmtId="0" fontId="31" fillId="34" borderId="0" xfId="63" applyFont="1" applyFill="1" applyBorder="1" applyAlignment="1" applyProtection="1">
      <alignment vertical="top"/>
      <protection hidden="1"/>
    </xf>
    <xf numFmtId="0" fontId="21" fillId="34" borderId="0" xfId="63" applyFont="1" applyFill="1" applyProtection="1">
      <alignment/>
      <protection hidden="1"/>
    </xf>
    <xf numFmtId="0" fontId="10" fillId="34" borderId="0" xfId="63" applyFont="1" applyFill="1" applyProtection="1">
      <alignment/>
      <protection hidden="1"/>
    </xf>
    <xf numFmtId="0" fontId="10" fillId="34" borderId="0" xfId="64" applyFont="1" applyFill="1" applyProtection="1">
      <alignment/>
      <protection hidden="1"/>
    </xf>
    <xf numFmtId="0" fontId="0" fillId="34" borderId="0" xfId="64" applyFill="1" applyProtection="1">
      <alignment/>
      <protection hidden="1"/>
    </xf>
    <xf numFmtId="0" fontId="0" fillId="34" borderId="0" xfId="63" applyFont="1" applyFill="1" applyAlignment="1" applyProtection="1">
      <alignment vertical="center"/>
      <protection hidden="1"/>
    </xf>
    <xf numFmtId="0" fontId="0" fillId="34" borderId="0" xfId="63" applyFont="1" applyFill="1" applyAlignment="1" applyProtection="1">
      <alignment vertical="top"/>
      <protection hidden="1"/>
    </xf>
    <xf numFmtId="0" fontId="0" fillId="34" borderId="0" xfId="63" applyFill="1" applyProtection="1">
      <alignment/>
      <protection hidden="1"/>
    </xf>
    <xf numFmtId="0" fontId="9" fillId="0" borderId="0" xfId="64" applyFont="1" applyFill="1" applyBorder="1" applyAlignment="1" applyProtection="1">
      <alignment horizontal="centerContinuous"/>
      <protection hidden="1"/>
    </xf>
    <xf numFmtId="0" fontId="0" fillId="0" borderId="0" xfId="63" applyFont="1" applyFill="1" applyBorder="1" applyAlignment="1" applyProtection="1">
      <alignment horizontal="left" vertical="center"/>
      <protection hidden="1"/>
    </xf>
    <xf numFmtId="0" fontId="9" fillId="0" borderId="0" xfId="64" applyFont="1" applyFill="1" applyBorder="1" applyAlignment="1" applyProtection="1">
      <alignment horizontal="center" vertical="center"/>
      <protection hidden="1"/>
    </xf>
    <xf numFmtId="0" fontId="0" fillId="0" borderId="0" xfId="63" applyFont="1" applyFill="1" applyAlignment="1" applyProtection="1">
      <alignment vertical="top"/>
      <protection hidden="1"/>
    </xf>
    <xf numFmtId="0" fontId="0" fillId="34" borderId="0" xfId="0" applyFill="1" applyAlignment="1" applyProtection="1">
      <alignment/>
      <protection hidden="1"/>
    </xf>
    <xf numFmtId="0" fontId="0" fillId="0" borderId="0" xfId="63" applyFill="1" applyProtection="1">
      <alignment/>
      <protection hidden="1"/>
    </xf>
    <xf numFmtId="0" fontId="9" fillId="0" borderId="0" xfId="63" applyFont="1" applyBorder="1" applyAlignment="1" applyProtection="1">
      <alignment horizontal="left" vertical="center"/>
      <protection hidden="1"/>
    </xf>
    <xf numFmtId="0" fontId="9" fillId="0" borderId="0" xfId="66" applyFont="1" applyBorder="1" applyAlignment="1" applyProtection="1">
      <alignment horizontal="left" vertical="center"/>
      <protection hidden="1"/>
    </xf>
    <xf numFmtId="0" fontId="9" fillId="0" borderId="0" xfId="64" applyFont="1" applyBorder="1" applyAlignment="1" applyProtection="1">
      <alignment vertical="center"/>
      <protection hidden="1"/>
    </xf>
    <xf numFmtId="0" fontId="0" fillId="0" borderId="0" xfId="63" applyFont="1" applyFill="1" applyBorder="1" applyAlignment="1" applyProtection="1">
      <alignment horizontal="left" vertical="center" wrapText="1"/>
      <protection hidden="1"/>
    </xf>
    <xf numFmtId="0" fontId="13" fillId="0" borderId="14" xfId="67" applyFont="1" applyFill="1" applyBorder="1" applyAlignment="1" applyProtection="1">
      <alignment vertical="center"/>
      <protection hidden="1"/>
    </xf>
    <xf numFmtId="0" fontId="13" fillId="0" borderId="15" xfId="67" applyFont="1" applyFill="1" applyBorder="1" applyAlignment="1" applyProtection="1">
      <alignment vertical="center"/>
      <protection hidden="1"/>
    </xf>
    <xf numFmtId="0" fontId="22" fillId="0" borderId="16" xfId="63" applyFont="1" applyFill="1" applyBorder="1" applyAlignment="1" applyProtection="1">
      <alignment horizontal="right"/>
      <protection hidden="1"/>
    </xf>
    <xf numFmtId="0" fontId="9" fillId="0" borderId="17" xfId="63" applyFont="1" applyBorder="1" applyProtection="1">
      <alignment/>
      <protection hidden="1"/>
    </xf>
    <xf numFmtId="0" fontId="9" fillId="0" borderId="18" xfId="63" applyFont="1" applyBorder="1" applyProtection="1">
      <alignment/>
      <protection hidden="1"/>
    </xf>
    <xf numFmtId="0" fontId="9" fillId="0" borderId="17" xfId="63" applyFont="1" applyBorder="1" applyAlignment="1" applyProtection="1">
      <alignment horizontal="left" vertical="center"/>
      <protection hidden="1"/>
    </xf>
    <xf numFmtId="0" fontId="10" fillId="0" borderId="18" xfId="63" applyFont="1" applyBorder="1" applyProtection="1">
      <alignment/>
      <protection hidden="1"/>
    </xf>
    <xf numFmtId="0" fontId="9" fillId="0" borderId="17" xfId="66" applyFont="1" applyBorder="1" applyAlignment="1" applyProtection="1">
      <alignment horizontal="left" vertical="center"/>
      <protection hidden="1"/>
    </xf>
    <xf numFmtId="0" fontId="9" fillId="0" borderId="17" xfId="64" applyFont="1" applyBorder="1" applyAlignment="1" applyProtection="1">
      <alignment vertical="center"/>
      <protection hidden="1"/>
    </xf>
    <xf numFmtId="0" fontId="9" fillId="0" borderId="18" xfId="64" applyFont="1" applyBorder="1" applyProtection="1">
      <alignment/>
      <protection hidden="1"/>
    </xf>
    <xf numFmtId="0" fontId="9" fillId="0" borderId="17" xfId="64" applyFont="1" applyFill="1" applyBorder="1" applyAlignment="1" applyProtection="1">
      <alignment horizontal="center" vertical="center"/>
      <protection hidden="1"/>
    </xf>
    <xf numFmtId="0" fontId="9" fillId="0" borderId="18" xfId="64" applyFont="1" applyFill="1" applyBorder="1" applyAlignment="1" applyProtection="1">
      <alignment horizontal="center" vertical="center"/>
      <protection hidden="1"/>
    </xf>
    <xf numFmtId="0" fontId="9" fillId="0" borderId="17" xfId="64" applyFont="1" applyFill="1" applyBorder="1" applyAlignment="1" applyProtection="1">
      <alignment horizontal="centerContinuous"/>
      <protection hidden="1"/>
    </xf>
    <xf numFmtId="0" fontId="9" fillId="0" borderId="18" xfId="64" applyFont="1" applyFill="1" applyBorder="1" applyAlignment="1" applyProtection="1">
      <alignment horizontal="centerContinuous"/>
      <protection hidden="1"/>
    </xf>
    <xf numFmtId="0" fontId="0" fillId="0" borderId="17" xfId="63" applyFont="1" applyBorder="1" applyAlignment="1" applyProtection="1">
      <alignment horizontal="left" vertical="center"/>
      <protection hidden="1"/>
    </xf>
    <xf numFmtId="0" fontId="0" fillId="0" borderId="17" xfId="63" applyFont="1" applyFill="1" applyBorder="1" applyAlignment="1" applyProtection="1">
      <alignment horizontal="left" vertical="center"/>
      <protection hidden="1"/>
    </xf>
    <xf numFmtId="0" fontId="36" fillId="0" borderId="17" xfId="63" applyFont="1" applyFill="1" applyBorder="1" applyAlignment="1" applyProtection="1">
      <alignment horizontal="left" vertical="center"/>
      <protection hidden="1"/>
    </xf>
    <xf numFmtId="0" fontId="30" fillId="0" borderId="17" xfId="63" applyFont="1" applyFill="1" applyBorder="1" applyAlignment="1" applyProtection="1">
      <alignment horizontal="center" vertical="center"/>
      <protection hidden="1"/>
    </xf>
    <xf numFmtId="0" fontId="0" fillId="0" borderId="17" xfId="63" applyFill="1" applyBorder="1" applyProtection="1">
      <alignment/>
      <protection hidden="1"/>
    </xf>
    <xf numFmtId="0" fontId="0" fillId="0" borderId="18" xfId="63" applyFill="1" applyBorder="1" applyProtection="1">
      <alignment/>
      <protection hidden="1"/>
    </xf>
    <xf numFmtId="0" fontId="1" fillId="0" borderId="19" xfId="63" applyFont="1" applyFill="1" applyBorder="1" applyProtection="1">
      <alignment/>
      <protection hidden="1"/>
    </xf>
    <xf numFmtId="0" fontId="0" fillId="0" borderId="20" xfId="63" applyFill="1" applyBorder="1" applyProtection="1">
      <alignment/>
      <protection hidden="1"/>
    </xf>
    <xf numFmtId="0" fontId="0" fillId="0" borderId="21" xfId="63" applyFill="1" applyBorder="1" applyProtection="1">
      <alignment/>
      <protection hidden="1"/>
    </xf>
    <xf numFmtId="0" fontId="33" fillId="34" borderId="0" xfId="63" applyFont="1" applyFill="1" applyAlignment="1" applyProtection="1">
      <alignment vertical="top"/>
      <protection hidden="1"/>
    </xf>
    <xf numFmtId="0" fontId="1" fillId="34" borderId="0" xfId="63" applyFont="1" applyFill="1" applyAlignment="1" applyProtection="1">
      <alignment vertical="top"/>
      <protection hidden="1"/>
    </xf>
    <xf numFmtId="0" fontId="1" fillId="0" borderId="0" xfId="63" applyFont="1" applyAlignment="1" applyProtection="1">
      <alignment vertical="top"/>
      <protection hidden="1"/>
    </xf>
    <xf numFmtId="0" fontId="33" fillId="34" borderId="0" xfId="63" applyFont="1" applyFill="1" applyBorder="1" applyAlignment="1" applyProtection="1">
      <alignment vertical="top"/>
      <protection hidden="1"/>
    </xf>
    <xf numFmtId="0" fontId="23" fillId="0" borderId="22" xfId="64" applyFont="1" applyFill="1" applyBorder="1" applyAlignment="1" applyProtection="1">
      <alignment horizontal="right" vertical="center"/>
      <protection hidden="1"/>
    </xf>
    <xf numFmtId="0" fontId="23" fillId="0" borderId="22" xfId="63" applyFont="1" applyFill="1" applyBorder="1" applyAlignment="1" applyProtection="1">
      <alignment horizontal="right" vertical="center"/>
      <protection hidden="1"/>
    </xf>
    <xf numFmtId="0" fontId="30" fillId="0" borderId="18" xfId="63" applyFont="1" applyFill="1" applyBorder="1" applyAlignment="1" applyProtection="1">
      <alignment horizontal="center" vertical="center"/>
      <protection hidden="1"/>
    </xf>
    <xf numFmtId="0" fontId="30" fillId="0" borderId="18" xfId="63" applyFont="1" applyBorder="1" applyAlignment="1" applyProtection="1">
      <alignment horizontal="center" vertical="center" wrapText="1"/>
      <protection hidden="1"/>
    </xf>
    <xf numFmtId="0" fontId="30" fillId="0" borderId="18" xfId="63" applyFont="1" applyFill="1" applyBorder="1" applyAlignment="1" applyProtection="1">
      <alignment horizontal="center" vertical="top" wrapText="1"/>
      <protection hidden="1"/>
    </xf>
    <xf numFmtId="0" fontId="0" fillId="0" borderId="0" xfId="60" applyFill="1" applyProtection="1">
      <alignment/>
      <protection hidden="1"/>
    </xf>
    <xf numFmtId="0" fontId="31" fillId="0" borderId="0" xfId="60" applyFont="1" applyFill="1" applyProtection="1">
      <alignment/>
      <protection hidden="1"/>
    </xf>
    <xf numFmtId="0" fontId="34" fillId="0" borderId="0" xfId="63" applyFont="1" applyFill="1" applyProtection="1">
      <alignment/>
      <protection hidden="1"/>
    </xf>
    <xf numFmtId="0" fontId="35" fillId="0" borderId="0" xfId="63" applyFont="1" applyFill="1" applyProtection="1">
      <alignment/>
      <protection hidden="1"/>
    </xf>
    <xf numFmtId="0" fontId="35" fillId="0" borderId="0" xfId="64" applyFont="1" applyFill="1" applyProtection="1">
      <alignment/>
      <protection hidden="1"/>
    </xf>
    <xf numFmtId="0" fontId="31" fillId="0" borderId="0" xfId="64" applyFont="1" applyFill="1" applyProtection="1">
      <alignment/>
      <protection hidden="1"/>
    </xf>
    <xf numFmtId="0" fontId="31" fillId="0" borderId="0" xfId="63" applyFont="1" applyFill="1" applyAlignment="1" applyProtection="1">
      <alignment vertical="center"/>
      <protection hidden="1"/>
    </xf>
    <xf numFmtId="0" fontId="31" fillId="0" borderId="0" xfId="63" applyFont="1" applyFill="1" applyAlignment="1" applyProtection="1">
      <alignment vertical="top"/>
      <protection hidden="1"/>
    </xf>
    <xf numFmtId="0" fontId="33" fillId="0" borderId="0" xfId="63" applyFont="1" applyFill="1" applyAlignment="1" applyProtection="1">
      <alignment vertical="top"/>
      <protection hidden="1"/>
    </xf>
    <xf numFmtId="0" fontId="33" fillId="0" borderId="0" xfId="63" applyFont="1" applyFill="1" applyBorder="1" applyAlignment="1" applyProtection="1">
      <alignment vertical="top"/>
      <protection hidden="1"/>
    </xf>
    <xf numFmtId="0" fontId="31" fillId="0" borderId="0" xfId="63" applyFont="1" applyFill="1" applyBorder="1" applyAlignment="1" applyProtection="1">
      <alignment vertical="top"/>
      <protection hidden="1"/>
    </xf>
    <xf numFmtId="0" fontId="31" fillId="0" borderId="0" xfId="63" applyFont="1" applyFill="1" applyProtection="1">
      <alignment/>
      <protection hidden="1"/>
    </xf>
    <xf numFmtId="0" fontId="21" fillId="0" borderId="0" xfId="63" applyFont="1" applyFill="1" applyProtection="1">
      <alignment/>
      <protection hidden="1"/>
    </xf>
    <xf numFmtId="0" fontId="10" fillId="0" borderId="0" xfId="63" applyFont="1" applyFill="1" applyProtection="1">
      <alignment/>
      <protection hidden="1"/>
    </xf>
    <xf numFmtId="0" fontId="10" fillId="0" borderId="0" xfId="64" applyFont="1" applyFill="1" applyProtection="1">
      <alignment/>
      <protection hidden="1"/>
    </xf>
    <xf numFmtId="0" fontId="0" fillId="0" borderId="0" xfId="63" applyFont="1" applyFill="1" applyAlignment="1" applyProtection="1">
      <alignment vertical="center"/>
      <protection hidden="1"/>
    </xf>
    <xf numFmtId="0" fontId="1" fillId="0" borderId="0" xfId="63" applyFont="1" applyFill="1" applyAlignment="1" applyProtection="1">
      <alignment vertical="top"/>
      <protection hidden="1"/>
    </xf>
    <xf numFmtId="0" fontId="1" fillId="0" borderId="0" xfId="63" applyFont="1" applyFill="1" applyBorder="1" applyAlignment="1" applyProtection="1">
      <alignment vertical="top"/>
      <protection hidden="1"/>
    </xf>
    <xf numFmtId="0" fontId="0" fillId="0" borderId="0" xfId="63" applyFont="1" applyFill="1" applyBorder="1" applyAlignment="1" applyProtection="1">
      <alignment vertical="top"/>
      <protection hidden="1"/>
    </xf>
    <xf numFmtId="0" fontId="0" fillId="0" borderId="0" xfId="63" applyFont="1" applyFill="1" applyBorder="1" applyProtection="1">
      <alignment/>
      <protection hidden="1"/>
    </xf>
    <xf numFmtId="0" fontId="22" fillId="35" borderId="10" xfId="63" applyFont="1" applyFill="1" applyBorder="1" applyProtection="1">
      <alignment/>
      <protection hidden="1"/>
    </xf>
    <xf numFmtId="0" fontId="13" fillId="0" borderId="10" xfId="67" applyFont="1" applyFill="1" applyBorder="1" applyAlignment="1" applyProtection="1">
      <alignment vertical="center"/>
      <protection hidden="1"/>
    </xf>
    <xf numFmtId="0" fontId="9" fillId="0" borderId="10" xfId="63" applyFont="1" applyBorder="1" applyAlignment="1" applyProtection="1">
      <alignment horizontal="left" vertical="center"/>
      <protection hidden="1"/>
    </xf>
    <xf numFmtId="0" fontId="9" fillId="0" borderId="10" xfId="66" applyFont="1" applyBorder="1" applyAlignment="1" applyProtection="1">
      <alignment horizontal="left" vertical="center"/>
      <protection hidden="1"/>
    </xf>
    <xf numFmtId="0" fontId="0" fillId="0" borderId="23" xfId="63" applyFont="1" applyBorder="1" applyAlignment="1" applyProtection="1">
      <alignment horizontal="left" vertical="center"/>
      <protection hidden="1"/>
    </xf>
    <xf numFmtId="0" fontId="0" fillId="0" borderId="24" xfId="63" applyFont="1" applyBorder="1" applyAlignment="1" applyProtection="1">
      <alignment horizontal="left" vertical="center"/>
      <protection hidden="1"/>
    </xf>
    <xf numFmtId="0" fontId="0" fillId="0" borderId="0" xfId="63" applyFont="1" applyBorder="1" applyAlignment="1" applyProtection="1">
      <alignment horizontal="left" vertical="center"/>
      <protection hidden="1"/>
    </xf>
    <xf numFmtId="0" fontId="0" fillId="0" borderId="0" xfId="63" applyFont="1" applyBorder="1" applyAlignment="1" applyProtection="1">
      <alignment horizontal="left" vertical="center" wrapText="1"/>
      <protection hidden="1"/>
    </xf>
    <xf numFmtId="0" fontId="30" fillId="0" borderId="25" xfId="63" applyFont="1" applyBorder="1" applyAlignment="1" applyProtection="1">
      <alignment horizontal="center" vertical="top" wrapText="1"/>
      <protection hidden="1"/>
    </xf>
    <xf numFmtId="0" fontId="30" fillId="0" borderId="11" xfId="63" applyFont="1" applyBorder="1" applyAlignment="1" applyProtection="1">
      <alignment horizontal="center" vertical="top" wrapText="1"/>
      <protection hidden="1"/>
    </xf>
    <xf numFmtId="0" fontId="0" fillId="0" borderId="23" xfId="63" applyBorder="1" applyProtection="1">
      <alignment/>
      <protection hidden="1"/>
    </xf>
    <xf numFmtId="0" fontId="0" fillId="0" borderId="25" xfId="63" applyBorder="1" applyProtection="1">
      <alignment/>
      <protection hidden="1"/>
    </xf>
    <xf numFmtId="0" fontId="0" fillId="0" borderId="11" xfId="63" applyBorder="1" applyProtection="1">
      <alignment/>
      <protection hidden="1"/>
    </xf>
    <xf numFmtId="0" fontId="0" fillId="0" borderId="26" xfId="63" applyBorder="1" applyProtection="1">
      <alignment/>
      <protection hidden="1"/>
    </xf>
    <xf numFmtId="0" fontId="1" fillId="0" borderId="0" xfId="63" applyFont="1" applyFill="1" applyProtection="1">
      <alignment/>
      <protection hidden="1"/>
    </xf>
    <xf numFmtId="0" fontId="1" fillId="0" borderId="27" xfId="63" applyFont="1" applyBorder="1" applyAlignment="1" applyProtection="1">
      <alignment horizontal="left" vertical="center"/>
      <protection hidden="1"/>
    </xf>
    <xf numFmtId="0" fontId="0" fillId="0" borderId="25" xfId="63" applyFont="1" applyBorder="1" applyAlignment="1" applyProtection="1">
      <alignment horizontal="left" vertical="center"/>
      <protection hidden="1"/>
    </xf>
    <xf numFmtId="0" fontId="0" fillId="0" borderId="25" xfId="63" applyFont="1" applyFill="1" applyBorder="1" applyAlignment="1" applyProtection="1">
      <alignment horizontal="left" vertical="center"/>
      <protection hidden="1"/>
    </xf>
    <xf numFmtId="0" fontId="0" fillId="0" borderId="11" xfId="63" applyFont="1" applyFill="1" applyBorder="1" applyAlignment="1" applyProtection="1">
      <alignment horizontal="left" vertical="center"/>
      <protection hidden="1"/>
    </xf>
    <xf numFmtId="0" fontId="13" fillId="0" borderId="13" xfId="65" applyFont="1" applyBorder="1" applyAlignment="1" applyProtection="1">
      <alignment horizontal="left" vertical="center"/>
      <protection hidden="1"/>
    </xf>
    <xf numFmtId="0" fontId="13" fillId="0" borderId="13" xfId="66" applyFont="1" applyBorder="1" applyAlignment="1" applyProtection="1">
      <alignment horizontal="left" vertical="center"/>
      <protection hidden="1"/>
    </xf>
    <xf numFmtId="0" fontId="1" fillId="0" borderId="0" xfId="63" applyFont="1" applyBorder="1" applyAlignment="1" applyProtection="1">
      <alignment horizontal="left"/>
      <protection hidden="1"/>
    </xf>
    <xf numFmtId="0" fontId="0" fillId="0" borderId="11" xfId="63" applyFont="1" applyBorder="1" applyAlignment="1" applyProtection="1">
      <alignment horizontal="left" vertical="top"/>
      <protection hidden="1"/>
    </xf>
    <xf numFmtId="0" fontId="14" fillId="0" borderId="0" xfId="67" applyFont="1" applyFill="1" applyAlignment="1" applyProtection="1">
      <alignment vertical="center"/>
      <protection hidden="1"/>
    </xf>
    <xf numFmtId="0" fontId="42" fillId="0" borderId="0" xfId="67" applyFont="1" applyFill="1" applyAlignment="1" applyProtection="1">
      <alignment vertical="center"/>
      <protection hidden="1"/>
    </xf>
    <xf numFmtId="0" fontId="42" fillId="35" borderId="0" xfId="67" applyFont="1" applyFill="1" applyAlignment="1" applyProtection="1">
      <alignment vertical="center"/>
      <protection hidden="1"/>
    </xf>
    <xf numFmtId="0" fontId="43" fillId="36" borderId="10" xfId="67" applyFont="1" applyFill="1" applyBorder="1" applyAlignment="1" applyProtection="1">
      <alignment horizontal="right" vertical="center"/>
      <protection hidden="1"/>
    </xf>
    <xf numFmtId="0" fontId="44" fillId="34" borderId="0" xfId="67" applyFont="1" applyFill="1" applyAlignment="1" applyProtection="1">
      <alignment vertical="center"/>
      <protection hidden="1"/>
    </xf>
    <xf numFmtId="0" fontId="23" fillId="0" borderId="0" xfId="67" applyFont="1" applyAlignment="1" applyProtection="1">
      <alignment vertical="center"/>
      <protection hidden="1"/>
    </xf>
    <xf numFmtId="0" fontId="21" fillId="0" borderId="0" xfId="67" applyFont="1" applyAlignment="1" applyProtection="1">
      <alignment vertical="center"/>
      <protection hidden="1"/>
    </xf>
    <xf numFmtId="0" fontId="21" fillId="34" borderId="0" xfId="67" applyFont="1" applyFill="1" applyAlignment="1" applyProtection="1">
      <alignment vertical="center"/>
      <protection hidden="1"/>
    </xf>
    <xf numFmtId="0" fontId="21" fillId="0" borderId="10" xfId="0" applyFont="1" applyBorder="1" applyAlignment="1" applyProtection="1">
      <alignment/>
      <protection hidden="1"/>
    </xf>
    <xf numFmtId="0" fontId="45" fillId="0" borderId="10" xfId="60" applyFont="1" applyBorder="1" applyAlignment="1" applyProtection="1">
      <alignment horizontal="left" vertical="center"/>
      <protection hidden="1"/>
    </xf>
    <xf numFmtId="0" fontId="23" fillId="0" borderId="10" xfId="67" applyFont="1" applyBorder="1" applyAlignment="1" applyProtection="1">
      <alignment horizontal="left" vertical="center"/>
      <protection hidden="1"/>
    </xf>
    <xf numFmtId="0" fontId="21" fillId="0" borderId="10" xfId="67" applyFont="1" applyBorder="1" applyAlignment="1" applyProtection="1">
      <alignment vertical="center"/>
      <protection hidden="1"/>
    </xf>
    <xf numFmtId="0" fontId="21" fillId="0" borderId="13" xfId="59" applyFont="1" applyBorder="1" applyAlignment="1" applyProtection="1">
      <alignment vertical="center"/>
      <protection hidden="1"/>
    </xf>
    <xf numFmtId="0" fontId="23" fillId="0" borderId="10" xfId="67" applyFont="1" applyBorder="1" applyAlignment="1" applyProtection="1">
      <alignment vertical="center"/>
      <protection hidden="1"/>
    </xf>
    <xf numFmtId="0" fontId="21" fillId="0" borderId="13" xfId="67" applyFont="1" applyBorder="1" applyAlignment="1" applyProtection="1">
      <alignment vertical="center"/>
      <protection hidden="1"/>
    </xf>
    <xf numFmtId="0" fontId="21" fillId="0" borderId="0" xfId="0" applyFont="1" applyAlignment="1" applyProtection="1">
      <alignment/>
      <protection hidden="1"/>
    </xf>
    <xf numFmtId="0" fontId="21" fillId="0" borderId="0" xfId="67" applyFont="1" applyBorder="1" applyAlignment="1" applyProtection="1">
      <alignment vertical="center"/>
      <protection hidden="1"/>
    </xf>
    <xf numFmtId="0" fontId="21" fillId="0" borderId="0" xfId="59" applyFont="1" applyBorder="1" applyAlignment="1" applyProtection="1">
      <alignment vertical="center"/>
      <protection hidden="1"/>
    </xf>
    <xf numFmtId="173" fontId="45" fillId="0" borderId="10" xfId="60" applyNumberFormat="1" applyFont="1" applyBorder="1" applyAlignment="1" applyProtection="1">
      <alignment horizontal="left" vertical="center"/>
      <protection hidden="1"/>
    </xf>
    <xf numFmtId="0" fontId="21" fillId="0" borderId="10" xfId="66" applyFont="1" applyBorder="1" applyAlignment="1" applyProtection="1">
      <alignment vertical="center"/>
      <protection hidden="1"/>
    </xf>
    <xf numFmtId="0" fontId="23" fillId="0" borderId="10" xfId="66" applyFont="1" applyBorder="1" applyAlignment="1" applyProtection="1">
      <alignment vertical="center"/>
      <protection hidden="1"/>
    </xf>
    <xf numFmtId="0" fontId="21" fillId="0" borderId="13" xfId="66" applyFont="1" applyBorder="1" applyAlignment="1" applyProtection="1">
      <alignment vertical="center"/>
      <protection hidden="1"/>
    </xf>
    <xf numFmtId="0" fontId="21" fillId="34" borderId="0" xfId="66" applyFont="1" applyFill="1" applyBorder="1" applyAlignment="1" applyProtection="1">
      <alignment vertical="center"/>
      <protection hidden="1"/>
    </xf>
    <xf numFmtId="0" fontId="1" fillId="0" borderId="11" xfId="66" applyFont="1" applyBorder="1" applyAlignment="1" applyProtection="1">
      <alignment vertical="center"/>
      <protection hidden="1"/>
    </xf>
    <xf numFmtId="0" fontId="0" fillId="0" borderId="11" xfId="66" applyFont="1" applyBorder="1" applyAlignment="1" applyProtection="1">
      <alignment vertical="center"/>
      <protection hidden="1"/>
    </xf>
    <xf numFmtId="0" fontId="0" fillId="0" borderId="0" xfId="66" applyFont="1" applyBorder="1" applyAlignment="1" applyProtection="1">
      <alignment vertical="center"/>
      <protection hidden="1"/>
    </xf>
    <xf numFmtId="0" fontId="0" fillId="34" borderId="0" xfId="66" applyFont="1" applyFill="1" applyBorder="1" applyAlignment="1" applyProtection="1">
      <alignment vertical="center"/>
      <protection hidden="1"/>
    </xf>
    <xf numFmtId="0" fontId="1" fillId="0" borderId="11" xfId="67" applyFont="1" applyBorder="1" applyProtection="1">
      <alignment/>
      <protection hidden="1"/>
    </xf>
    <xf numFmtId="0" fontId="0" fillId="0" borderId="11" xfId="67" applyBorder="1" applyProtection="1">
      <alignment/>
      <protection hidden="1"/>
    </xf>
    <xf numFmtId="0" fontId="0" fillId="34" borderId="0" xfId="67" applyFill="1" applyProtection="1">
      <alignment/>
      <protection hidden="1"/>
    </xf>
    <xf numFmtId="0" fontId="0" fillId="34" borderId="0" xfId="67" applyFont="1" applyFill="1" applyProtection="1">
      <alignment/>
      <protection hidden="1"/>
    </xf>
    <xf numFmtId="0" fontId="0" fillId="0" borderId="0" xfId="67" applyBorder="1" applyProtection="1">
      <alignment/>
      <protection hidden="1"/>
    </xf>
    <xf numFmtId="0" fontId="0" fillId="34" borderId="0" xfId="60" applyFill="1" applyBorder="1" applyProtection="1">
      <alignment/>
      <protection hidden="1"/>
    </xf>
    <xf numFmtId="0" fontId="9" fillId="0" borderId="0" xfId="67" applyFont="1" applyFill="1" applyProtection="1">
      <alignment/>
      <protection hidden="1"/>
    </xf>
    <xf numFmtId="0" fontId="0" fillId="0" borderId="0" xfId="67" applyFill="1" applyProtection="1">
      <alignment/>
      <protection hidden="1"/>
    </xf>
    <xf numFmtId="0" fontId="14" fillId="0" borderId="12" xfId="67" applyFont="1" applyFill="1" applyBorder="1" applyAlignment="1" applyProtection="1">
      <alignment vertical="center"/>
      <protection hidden="1"/>
    </xf>
    <xf numFmtId="0" fontId="42" fillId="0" borderId="10" xfId="67" applyFont="1" applyFill="1" applyBorder="1" applyAlignment="1" applyProtection="1">
      <alignment vertical="center"/>
      <protection hidden="1"/>
    </xf>
    <xf numFmtId="0" fontId="42" fillId="35" borderId="10" xfId="67" applyFont="1" applyFill="1" applyBorder="1" applyAlignment="1" applyProtection="1">
      <alignment vertical="center"/>
      <protection hidden="1"/>
    </xf>
    <xf numFmtId="0" fontId="43" fillId="36" borderId="13" xfId="67" applyFont="1" applyFill="1" applyBorder="1" applyAlignment="1" applyProtection="1">
      <alignment horizontal="right" vertical="center"/>
      <protection hidden="1"/>
    </xf>
    <xf numFmtId="0" fontId="0" fillId="34" borderId="0" xfId="67" applyFill="1" applyBorder="1" applyProtection="1">
      <alignment/>
      <protection hidden="1"/>
    </xf>
    <xf numFmtId="0" fontId="12" fillId="0" borderId="10" xfId="61" applyFont="1" applyFill="1" applyBorder="1" applyProtection="1">
      <alignment/>
      <protection hidden="1"/>
    </xf>
    <xf numFmtId="0" fontId="46" fillId="0" borderId="10" xfId="61" applyFont="1" applyFill="1" applyBorder="1" applyProtection="1">
      <alignment/>
      <protection hidden="1"/>
    </xf>
    <xf numFmtId="0" fontId="47" fillId="36" borderId="10" xfId="61" applyFont="1" applyFill="1" applyBorder="1" applyProtection="1">
      <alignment/>
      <protection hidden="1"/>
    </xf>
    <xf numFmtId="0" fontId="21" fillId="34" borderId="0" xfId="61" applyFont="1" applyFill="1" applyProtection="1">
      <alignment/>
      <protection hidden="1"/>
    </xf>
    <xf numFmtId="0" fontId="23" fillId="0" borderId="0" xfId="61" applyFont="1" applyProtection="1">
      <alignment/>
      <protection hidden="1"/>
    </xf>
    <xf numFmtId="0" fontId="21" fillId="0" borderId="0" xfId="61" applyFont="1" applyProtection="1">
      <alignment/>
      <protection hidden="1"/>
    </xf>
    <xf numFmtId="0" fontId="10" fillId="34" borderId="0" xfId="61" applyFont="1" applyFill="1" applyProtection="1">
      <alignment/>
      <protection hidden="1"/>
    </xf>
    <xf numFmtId="0" fontId="10" fillId="34" borderId="0" xfId="67" applyFont="1" applyFill="1" applyProtection="1">
      <alignment/>
      <protection hidden="1"/>
    </xf>
    <xf numFmtId="0" fontId="10" fillId="0" borderId="0" xfId="67" applyFont="1" applyProtection="1">
      <alignment/>
      <protection hidden="1"/>
    </xf>
    <xf numFmtId="0" fontId="10" fillId="34" borderId="24" xfId="61" applyFont="1" applyFill="1" applyBorder="1" applyProtection="1">
      <alignment/>
      <protection hidden="1"/>
    </xf>
    <xf numFmtId="0" fontId="1" fillId="0" borderId="11" xfId="61" applyFont="1" applyBorder="1" applyProtection="1">
      <alignment/>
      <protection hidden="1"/>
    </xf>
    <xf numFmtId="0" fontId="0" fillId="0" borderId="11" xfId="61" applyBorder="1" applyProtection="1">
      <alignment/>
      <protection hidden="1"/>
    </xf>
    <xf numFmtId="0" fontId="0" fillId="34" borderId="0" xfId="61" applyFill="1" applyProtection="1">
      <alignment/>
      <protection hidden="1"/>
    </xf>
    <xf numFmtId="0" fontId="0" fillId="0" borderId="0" xfId="61" applyFill="1" applyProtection="1">
      <alignment/>
      <protection hidden="1"/>
    </xf>
    <xf numFmtId="0" fontId="0" fillId="0" borderId="0" xfId="62" applyFill="1" applyProtection="1">
      <alignment/>
      <protection hidden="1"/>
    </xf>
    <xf numFmtId="0" fontId="0" fillId="34" borderId="0" xfId="61" applyFill="1" applyAlignment="1" applyProtection="1">
      <alignment vertical="center" wrapText="1"/>
      <protection hidden="1"/>
    </xf>
    <xf numFmtId="0" fontId="0" fillId="0" borderId="0" xfId="61" applyFill="1" applyAlignment="1" applyProtection="1">
      <alignment vertical="center" wrapText="1"/>
      <protection hidden="1"/>
    </xf>
    <xf numFmtId="0" fontId="9" fillId="0" borderId="0" xfId="61" applyFont="1" applyFill="1" applyProtection="1">
      <alignment/>
      <protection hidden="1"/>
    </xf>
    <xf numFmtId="0" fontId="23" fillId="0" borderId="0" xfId="63" applyFont="1" applyFill="1" applyBorder="1" applyAlignment="1" applyProtection="1">
      <alignment horizontal="left" vertical="center" wrapText="1"/>
      <protection hidden="1"/>
    </xf>
    <xf numFmtId="0" fontId="9" fillId="37" borderId="12" xfId="64" applyFont="1" applyFill="1" applyBorder="1" applyAlignment="1" applyProtection="1">
      <alignment horizontal="centerContinuous" vertical="center"/>
      <protection hidden="1"/>
    </xf>
    <xf numFmtId="0" fontId="9" fillId="37" borderId="10" xfId="64" applyFont="1" applyFill="1" applyBorder="1" applyAlignment="1" applyProtection="1">
      <alignment horizontal="centerContinuous" vertical="center"/>
      <protection hidden="1"/>
    </xf>
    <xf numFmtId="0" fontId="9" fillId="37" borderId="13" xfId="64" applyFont="1" applyFill="1" applyBorder="1" applyAlignment="1" applyProtection="1">
      <alignment horizontal="centerContinuous" vertical="center"/>
      <protection hidden="1"/>
    </xf>
    <xf numFmtId="0" fontId="1" fillId="0" borderId="27" xfId="63" applyFont="1" applyBorder="1" applyAlignment="1" applyProtection="1">
      <alignment horizontal="centerContinuous"/>
      <protection hidden="1"/>
    </xf>
    <xf numFmtId="0" fontId="0" fillId="0" borderId="11" xfId="63" applyFont="1" applyBorder="1" applyAlignment="1" applyProtection="1">
      <alignment horizontal="centerContinuous" vertical="top"/>
      <protection hidden="1"/>
    </xf>
    <xf numFmtId="0" fontId="1" fillId="0" borderId="27" xfId="63" applyFont="1" applyBorder="1" applyAlignment="1" applyProtection="1">
      <alignment horizontal="centerContinuous" vertical="center" wrapText="1"/>
      <protection hidden="1"/>
    </xf>
    <xf numFmtId="0" fontId="1" fillId="0" borderId="27" xfId="63" applyFont="1" applyBorder="1" applyAlignment="1" applyProtection="1">
      <alignment horizontal="centerContinuous" vertical="center"/>
      <protection hidden="1"/>
    </xf>
    <xf numFmtId="0" fontId="49" fillId="0" borderId="0" xfId="63" applyFont="1" applyFill="1" applyBorder="1" applyProtection="1">
      <alignment/>
      <protection hidden="1"/>
    </xf>
    <xf numFmtId="0" fontId="49" fillId="34" borderId="0" xfId="63" applyFont="1" applyFill="1" applyBorder="1" applyProtection="1">
      <alignment/>
      <protection hidden="1"/>
    </xf>
    <xf numFmtId="0" fontId="49" fillId="38" borderId="0" xfId="63" applyFont="1" applyFill="1" applyBorder="1" applyAlignment="1" applyProtection="1">
      <alignment horizontal="right"/>
      <protection hidden="1"/>
    </xf>
    <xf numFmtId="0" fontId="9" fillId="34" borderId="0" xfId="64" applyFont="1" applyFill="1" applyBorder="1" applyAlignment="1" applyProtection="1">
      <alignment horizontal="center" vertical="center"/>
      <protection hidden="1"/>
    </xf>
    <xf numFmtId="0" fontId="0" fillId="0" borderId="0" xfId="63" applyFont="1" applyFill="1" applyBorder="1" applyAlignment="1" applyProtection="1">
      <alignment horizontal="left" vertical="top" wrapText="1"/>
      <protection hidden="1"/>
    </xf>
    <xf numFmtId="0" fontId="1" fillId="0" borderId="0" xfId="63" applyFont="1" applyFill="1" applyBorder="1" applyAlignment="1" applyProtection="1">
      <alignment horizontal="left" vertical="center" wrapText="1"/>
      <protection hidden="1"/>
    </xf>
    <xf numFmtId="0" fontId="30" fillId="0" borderId="28" xfId="63" applyFont="1" applyBorder="1" applyAlignment="1" applyProtection="1">
      <alignment horizontal="center" vertical="center" wrapText="1"/>
      <protection hidden="1"/>
    </xf>
    <xf numFmtId="0" fontId="30" fillId="0" borderId="28" xfId="63" applyFont="1" applyFill="1" applyBorder="1" applyAlignment="1" applyProtection="1">
      <alignment horizontal="center" vertical="top" wrapText="1"/>
      <protection hidden="1"/>
    </xf>
    <xf numFmtId="0" fontId="0" fillId="0" borderId="11" xfId="63" applyFill="1" applyBorder="1" applyProtection="1">
      <alignment/>
      <protection hidden="1"/>
    </xf>
    <xf numFmtId="0" fontId="0" fillId="0" borderId="26" xfId="63" applyFill="1" applyBorder="1" applyProtection="1">
      <alignment/>
      <protection hidden="1"/>
    </xf>
    <xf numFmtId="0" fontId="30" fillId="0" borderId="26" xfId="63" applyFont="1" applyBorder="1" applyAlignment="1" applyProtection="1">
      <alignment horizontal="center" vertical="center" wrapText="1"/>
      <protection hidden="1"/>
    </xf>
    <xf numFmtId="0" fontId="23" fillId="0" borderId="10" xfId="67" applyFont="1" applyFill="1" applyBorder="1" applyAlignment="1" applyProtection="1">
      <alignment horizontal="center" vertical="center"/>
      <protection hidden="1"/>
    </xf>
    <xf numFmtId="0" fontId="23" fillId="34" borderId="24" xfId="67" applyFont="1" applyFill="1" applyBorder="1" applyAlignment="1" applyProtection="1">
      <alignment horizontal="center" vertical="center"/>
      <protection hidden="1"/>
    </xf>
    <xf numFmtId="2" fontId="0" fillId="0" borderId="0" xfId="63" applyNumberFormat="1" applyFont="1" applyBorder="1" applyAlignment="1" applyProtection="1">
      <alignment horizontal="left" vertical="center"/>
      <protection hidden="1"/>
    </xf>
    <xf numFmtId="0" fontId="0" fillId="33" borderId="0" xfId="0" applyFill="1" applyAlignment="1" applyProtection="1">
      <alignment/>
      <protection hidden="1"/>
    </xf>
    <xf numFmtId="0" fontId="1" fillId="0" borderId="10" xfId="0" applyFont="1" applyBorder="1" applyAlignment="1" applyProtection="1">
      <alignment horizontal="left" vertical="center"/>
      <protection hidden="1"/>
    </xf>
    <xf numFmtId="0" fontId="30" fillId="0" borderId="27" xfId="63" applyFont="1" applyFill="1" applyBorder="1" applyAlignment="1" applyProtection="1">
      <alignment horizontal="center" vertical="center" wrapText="1"/>
      <protection hidden="1"/>
    </xf>
    <xf numFmtId="0" fontId="1" fillId="0" borderId="27" xfId="63" applyFont="1" applyFill="1" applyBorder="1" applyAlignment="1" applyProtection="1">
      <alignment horizontal="centerContinuous" vertical="center" wrapText="1"/>
      <protection hidden="1"/>
    </xf>
    <xf numFmtId="0" fontId="30" fillId="0" borderId="29" xfId="63" applyFont="1" applyBorder="1" applyAlignment="1" applyProtection="1">
      <alignment horizontal="center" vertical="center" wrapText="1"/>
      <protection hidden="1"/>
    </xf>
    <xf numFmtId="0" fontId="30" fillId="0" borderId="0" xfId="63" applyFont="1" applyFill="1" applyBorder="1" applyAlignment="1" applyProtection="1">
      <alignment horizontal="center" vertical="center" wrapText="1"/>
      <protection hidden="1"/>
    </xf>
    <xf numFmtId="0" fontId="30" fillId="0" borderId="11" xfId="63" applyFont="1" applyFill="1" applyBorder="1" applyAlignment="1" applyProtection="1">
      <alignment horizontal="center" vertical="center" wrapText="1"/>
      <protection hidden="1"/>
    </xf>
    <xf numFmtId="0" fontId="30" fillId="0" borderId="26" xfId="63" applyFont="1" applyFill="1" applyBorder="1" applyAlignment="1" applyProtection="1">
      <alignment horizontal="center" vertical="center" wrapText="1"/>
      <protection hidden="1"/>
    </xf>
    <xf numFmtId="0" fontId="30" fillId="0" borderId="30" xfId="63" applyFont="1" applyFill="1" applyBorder="1" applyAlignment="1" applyProtection="1">
      <alignment horizontal="center" vertical="center" wrapText="1"/>
      <protection hidden="1"/>
    </xf>
    <xf numFmtId="0" fontId="18" fillId="0" borderId="0" xfId="63" applyFont="1" applyFill="1" applyBorder="1" applyAlignment="1" applyProtection="1">
      <alignment horizontal="left" vertical="center" wrapText="1"/>
      <protection hidden="1"/>
    </xf>
    <xf numFmtId="0" fontId="30" fillId="0" borderId="26" xfId="63" applyFont="1" applyBorder="1" applyAlignment="1" applyProtection="1">
      <alignment horizontal="center" vertical="top" wrapText="1"/>
      <protection hidden="1"/>
    </xf>
    <xf numFmtId="0" fontId="31" fillId="0" borderId="29" xfId="63" applyFont="1" applyBorder="1" applyAlignment="1" applyProtection="1">
      <alignment horizontal="right"/>
      <protection hidden="1"/>
    </xf>
    <xf numFmtId="0" fontId="23" fillId="34" borderId="0" xfId="67" applyFont="1" applyFill="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0" borderId="11" xfId="63" applyFont="1" applyFill="1" applyBorder="1" applyProtection="1">
      <alignment/>
      <protection hidden="1"/>
    </xf>
    <xf numFmtId="0" fontId="2" fillId="0" borderId="12" xfId="66" applyFont="1" applyBorder="1" applyAlignment="1" applyProtection="1">
      <alignment horizontal="left" vertical="center" wrapText="1"/>
      <protection hidden="1"/>
    </xf>
    <xf numFmtId="0" fontId="1" fillId="0" borderId="12" xfId="0" applyFont="1" applyBorder="1" applyAlignment="1" applyProtection="1">
      <alignment horizontal="center" vertical="center" wrapText="1"/>
      <protection hidden="1"/>
    </xf>
    <xf numFmtId="0" fontId="0" fillId="0" borderId="24" xfId="63" applyFont="1" applyFill="1" applyBorder="1" applyAlignment="1" applyProtection="1" quotePrefix="1">
      <alignment horizontal="center" vertical="top" wrapText="1"/>
      <protection hidden="1"/>
    </xf>
    <xf numFmtId="0" fontId="1" fillId="0" borderId="24" xfId="63" applyFont="1" applyFill="1" applyBorder="1" applyAlignment="1" applyProtection="1">
      <alignment horizontal="left" vertical="center"/>
      <protection hidden="1"/>
    </xf>
    <xf numFmtId="0" fontId="0" fillId="0" borderId="24" xfId="63" applyFont="1" applyFill="1" applyBorder="1" applyAlignment="1" applyProtection="1" quotePrefix="1">
      <alignment horizontal="center" vertical="center" wrapText="1"/>
      <protection hidden="1"/>
    </xf>
    <xf numFmtId="0" fontId="0" fillId="0" borderId="25" xfId="63" applyFill="1" applyBorder="1" applyProtection="1">
      <alignment/>
      <protection hidden="1"/>
    </xf>
    <xf numFmtId="0" fontId="0" fillId="0" borderId="23" xfId="63" applyFont="1" applyFill="1" applyBorder="1" applyAlignment="1" applyProtection="1" quotePrefix="1">
      <alignment horizontal="center" vertical="center" wrapText="1"/>
      <protection hidden="1"/>
    </xf>
    <xf numFmtId="0" fontId="0" fillId="0" borderId="25" xfId="63" applyFont="1" applyFill="1" applyBorder="1" applyAlignment="1" applyProtection="1" quotePrefix="1">
      <alignment horizontal="center" vertical="center" wrapText="1"/>
      <protection hidden="1"/>
    </xf>
    <xf numFmtId="49" fontId="18" fillId="0" borderId="11" xfId="63" applyNumberFormat="1" applyFont="1" applyFill="1" applyBorder="1" applyAlignment="1" applyProtection="1">
      <alignment horizontal="left" vertical="center" wrapText="1"/>
      <protection hidden="1"/>
    </xf>
    <xf numFmtId="0" fontId="48" fillId="0" borderId="0" xfId="63" applyFont="1" applyProtection="1">
      <alignment/>
      <protection hidden="1"/>
    </xf>
    <xf numFmtId="0" fontId="14" fillId="0" borderId="0" xfId="63" applyFont="1" applyProtection="1">
      <alignment/>
      <protection hidden="1"/>
    </xf>
    <xf numFmtId="0" fontId="9" fillId="0" borderId="0" xfId="67" applyFont="1" applyBorder="1" applyProtection="1">
      <alignment/>
      <protection hidden="1"/>
    </xf>
    <xf numFmtId="0" fontId="10" fillId="0" borderId="0" xfId="67" applyFont="1" applyBorder="1" applyProtection="1">
      <alignment/>
      <protection hidden="1"/>
    </xf>
    <xf numFmtId="0" fontId="10" fillId="0" borderId="0" xfId="67" applyFont="1" applyBorder="1" applyAlignment="1" applyProtection="1">
      <alignment horizontal="right"/>
      <protection hidden="1"/>
    </xf>
    <xf numFmtId="2" fontId="10" fillId="0" borderId="0" xfId="67" applyNumberFormat="1" applyFont="1" applyBorder="1" applyAlignment="1" applyProtection="1">
      <alignment horizontal="center"/>
      <protection hidden="1"/>
    </xf>
    <xf numFmtId="0" fontId="9" fillId="0" borderId="11" xfId="67" applyFont="1" applyBorder="1" applyAlignment="1" applyProtection="1">
      <alignment horizontal="left"/>
      <protection hidden="1"/>
    </xf>
    <xf numFmtId="0" fontId="10" fillId="0" borderId="11" xfId="60" applyFont="1" applyBorder="1" applyProtection="1">
      <alignment/>
      <protection hidden="1"/>
    </xf>
    <xf numFmtId="0" fontId="10" fillId="0" borderId="0" xfId="67" applyFont="1" applyFill="1" applyProtection="1">
      <alignment/>
      <protection hidden="1"/>
    </xf>
    <xf numFmtId="0" fontId="23" fillId="0" borderId="10" xfId="64" applyFont="1" applyFill="1" applyBorder="1" applyAlignment="1" applyProtection="1">
      <alignment horizontal="centerContinuous"/>
      <protection hidden="1"/>
    </xf>
    <xf numFmtId="0" fontId="23" fillId="0" borderId="11" xfId="64" applyFont="1" applyFill="1" applyBorder="1" applyAlignment="1" applyProtection="1">
      <alignment horizontal="centerContinuous"/>
      <protection hidden="1"/>
    </xf>
    <xf numFmtId="0" fontId="43" fillId="0" borderId="10" xfId="63" applyFont="1" applyFill="1" applyBorder="1" applyProtection="1">
      <alignment/>
      <protection hidden="1"/>
    </xf>
    <xf numFmtId="0" fontId="43" fillId="35" borderId="10" xfId="63" applyFont="1" applyFill="1" applyBorder="1" applyProtection="1">
      <alignment/>
      <protection hidden="1"/>
    </xf>
    <xf numFmtId="0" fontId="48" fillId="0" borderId="13" xfId="63" applyFont="1" applyBorder="1" applyAlignment="1" applyProtection="1">
      <alignment vertical="center"/>
      <protection hidden="1"/>
    </xf>
    <xf numFmtId="0" fontId="14" fillId="0" borderId="10" xfId="65" applyFont="1" applyBorder="1" applyAlignment="1" applyProtection="1">
      <alignment horizontal="left" vertical="center"/>
      <protection hidden="1"/>
    </xf>
    <xf numFmtId="0" fontId="44" fillId="0" borderId="13" xfId="63" applyFont="1" applyBorder="1" applyProtection="1">
      <alignment/>
      <protection hidden="1"/>
    </xf>
    <xf numFmtId="0" fontId="44" fillId="0" borderId="0" xfId="63" applyFont="1" applyProtection="1">
      <alignment/>
      <protection hidden="1"/>
    </xf>
    <xf numFmtId="0" fontId="14" fillId="0" borderId="10" xfId="66" applyFont="1" applyBorder="1" applyAlignment="1" applyProtection="1">
      <alignment horizontal="left" vertical="center"/>
      <protection hidden="1"/>
    </xf>
    <xf numFmtId="0" fontId="48" fillId="0" borderId="12" xfId="64" applyFont="1" applyBorder="1" applyAlignment="1" applyProtection="1">
      <alignment vertical="center"/>
      <protection hidden="1"/>
    </xf>
    <xf numFmtId="0" fontId="48" fillId="0" borderId="10" xfId="64" applyFont="1" applyBorder="1" applyAlignment="1" applyProtection="1">
      <alignment vertical="center"/>
      <protection hidden="1"/>
    </xf>
    <xf numFmtId="0" fontId="48" fillId="0" borderId="11" xfId="64" applyFont="1" applyBorder="1" applyAlignment="1" applyProtection="1">
      <alignment vertical="center"/>
      <protection hidden="1"/>
    </xf>
    <xf numFmtId="0" fontId="48" fillId="0" borderId="11" xfId="64" applyFont="1" applyBorder="1" applyProtection="1">
      <alignment/>
      <protection hidden="1"/>
    </xf>
    <xf numFmtId="0" fontId="23" fillId="0" borderId="12" xfId="63" applyFont="1" applyBorder="1" applyAlignment="1" applyProtection="1">
      <alignment horizontal="left" vertical="center"/>
      <protection hidden="1"/>
    </xf>
    <xf numFmtId="0" fontId="23" fillId="0" borderId="10" xfId="63" applyFont="1" applyBorder="1" applyAlignment="1" applyProtection="1">
      <alignment horizontal="left" vertical="center"/>
      <protection hidden="1"/>
    </xf>
    <xf numFmtId="0" fontId="12" fillId="0" borderId="12" xfId="65" applyFont="1" applyBorder="1" applyAlignment="1" applyProtection="1">
      <alignment horizontal="left" vertical="center"/>
      <protection hidden="1"/>
    </xf>
    <xf numFmtId="0" fontId="23" fillId="0" borderId="0" xfId="63" applyFont="1" applyProtection="1">
      <alignment/>
      <protection hidden="1"/>
    </xf>
    <xf numFmtId="0" fontId="12" fillId="0" borderId="0" xfId="63" applyFont="1" applyProtection="1">
      <alignment/>
      <protection hidden="1"/>
    </xf>
    <xf numFmtId="0" fontId="23" fillId="0" borderId="12" xfId="66" applyFont="1" applyBorder="1" applyAlignment="1" applyProtection="1">
      <alignment horizontal="left" vertical="center"/>
      <protection hidden="1"/>
    </xf>
    <xf numFmtId="0" fontId="23" fillId="0" borderId="10" xfId="66" applyFont="1" applyBorder="1" applyAlignment="1" applyProtection="1">
      <alignment horizontal="left" vertical="center"/>
      <protection hidden="1"/>
    </xf>
    <xf numFmtId="0" fontId="12" fillId="0" borderId="12" xfId="66" applyFont="1" applyBorder="1" applyAlignment="1" applyProtection="1">
      <alignment horizontal="left" vertical="center"/>
      <protection hidden="1"/>
    </xf>
    <xf numFmtId="0" fontId="9" fillId="0" borderId="23" xfId="67" applyFont="1" applyBorder="1" applyAlignment="1" applyProtection="1">
      <alignment horizontal="left"/>
      <protection hidden="1"/>
    </xf>
    <xf numFmtId="0" fontId="9" fillId="0" borderId="29" xfId="67" applyFont="1" applyBorder="1" applyAlignment="1" applyProtection="1">
      <alignment horizontal="left"/>
      <protection hidden="1"/>
    </xf>
    <xf numFmtId="0" fontId="51" fillId="0" borderId="31" xfId="67" applyFont="1" applyBorder="1" applyAlignment="1" applyProtection="1">
      <alignment horizontal="center" vertical="center" wrapText="1"/>
      <protection hidden="1"/>
    </xf>
    <xf numFmtId="0" fontId="51" fillId="0" borderId="28" xfId="67" applyFont="1" applyBorder="1" applyAlignment="1" applyProtection="1">
      <alignment horizontal="center"/>
      <protection hidden="1"/>
    </xf>
    <xf numFmtId="0" fontId="9" fillId="0" borderId="12" xfId="67" applyFont="1" applyBorder="1" applyAlignment="1" applyProtection="1">
      <alignment horizontal="left"/>
      <protection hidden="1"/>
    </xf>
    <xf numFmtId="0" fontId="9" fillId="0" borderId="13" xfId="67" applyFont="1" applyBorder="1" applyAlignment="1" applyProtection="1">
      <alignment horizontal="left"/>
      <protection hidden="1"/>
    </xf>
    <xf numFmtId="0" fontId="13" fillId="0" borderId="32" xfId="67" applyFont="1" applyBorder="1" applyAlignment="1" applyProtection="1">
      <alignment horizontal="center"/>
      <protection hidden="1"/>
    </xf>
    <xf numFmtId="0" fontId="13" fillId="0" borderId="25" xfId="67" applyFont="1" applyBorder="1" applyAlignment="1" applyProtection="1">
      <alignment horizontal="left"/>
      <protection hidden="1"/>
    </xf>
    <xf numFmtId="0" fontId="13" fillId="0" borderId="11" xfId="67" applyFont="1" applyBorder="1" applyAlignment="1" applyProtection="1">
      <alignment horizontal="left"/>
      <protection hidden="1"/>
    </xf>
    <xf numFmtId="0" fontId="38" fillId="0" borderId="11" xfId="67" applyNumberFormat="1" applyFont="1" applyBorder="1" applyAlignment="1" applyProtection="1">
      <alignment horizontal="center"/>
      <protection hidden="1"/>
    </xf>
    <xf numFmtId="0" fontId="13" fillId="0" borderId="10" xfId="67" applyFont="1" applyBorder="1" applyAlignment="1" applyProtection="1">
      <alignment horizontal="center"/>
      <protection hidden="1"/>
    </xf>
    <xf numFmtId="0" fontId="13" fillId="0" borderId="13" xfId="67" applyFont="1" applyBorder="1" applyAlignment="1" applyProtection="1">
      <alignment horizontal="center"/>
      <protection hidden="1"/>
    </xf>
    <xf numFmtId="0" fontId="52" fillId="0" borderId="23" xfId="67" applyFont="1" applyBorder="1" applyAlignment="1" applyProtection="1">
      <alignment horizontal="left"/>
      <protection hidden="1"/>
    </xf>
    <xf numFmtId="0" fontId="52" fillId="0" borderId="29" xfId="67" applyFont="1" applyBorder="1" applyAlignment="1" applyProtection="1">
      <alignment horizontal="left"/>
      <protection hidden="1"/>
    </xf>
    <xf numFmtId="2" fontId="13" fillId="0" borderId="26" xfId="67" applyNumberFormat="1" applyFont="1" applyBorder="1" applyAlignment="1" applyProtection="1">
      <alignment horizontal="center"/>
      <protection hidden="1"/>
    </xf>
    <xf numFmtId="0" fontId="52" fillId="0" borderId="12" xfId="67" applyFont="1" applyBorder="1" applyAlignment="1" applyProtection="1">
      <alignment horizontal="left"/>
      <protection hidden="1"/>
    </xf>
    <xf numFmtId="0" fontId="52" fillId="0" borderId="13" xfId="67" applyFont="1" applyBorder="1" applyAlignment="1" applyProtection="1">
      <alignment horizontal="left"/>
      <protection hidden="1"/>
    </xf>
    <xf numFmtId="2" fontId="13" fillId="0" borderId="10" xfId="67" applyNumberFormat="1" applyFont="1" applyBorder="1" applyAlignment="1" applyProtection="1">
      <alignment horizontal="center"/>
      <protection hidden="1"/>
    </xf>
    <xf numFmtId="0" fontId="52" fillId="0" borderId="10" xfId="67" applyFont="1" applyBorder="1" applyAlignment="1" applyProtection="1">
      <alignment horizontal="left"/>
      <protection hidden="1"/>
    </xf>
    <xf numFmtId="0" fontId="13" fillId="0" borderId="23" xfId="67" applyFont="1" applyBorder="1" applyAlignment="1" applyProtection="1">
      <alignment horizontal="left"/>
      <protection hidden="1"/>
    </xf>
    <xf numFmtId="0" fontId="52" fillId="0" borderId="27" xfId="67" applyFont="1" applyBorder="1" applyAlignment="1" applyProtection="1">
      <alignment horizontal="left"/>
      <protection hidden="1"/>
    </xf>
    <xf numFmtId="0" fontId="38" fillId="0" borderId="10" xfId="67" applyNumberFormat="1" applyFont="1" applyFill="1" applyBorder="1" applyAlignment="1" applyProtection="1">
      <alignment horizontal="center"/>
      <protection hidden="1"/>
    </xf>
    <xf numFmtId="0" fontId="13" fillId="0" borderId="10" xfId="67" applyFont="1" applyFill="1" applyBorder="1" applyAlignment="1" applyProtection="1">
      <alignment horizontal="center"/>
      <protection hidden="1"/>
    </xf>
    <xf numFmtId="2" fontId="13" fillId="0" borderId="10" xfId="67" applyNumberFormat="1" applyFont="1" applyFill="1" applyBorder="1" applyAlignment="1" applyProtection="1">
      <alignment horizontal="center"/>
      <protection hidden="1"/>
    </xf>
    <xf numFmtId="2" fontId="13" fillId="0" borderId="13" xfId="67" applyNumberFormat="1" applyFont="1" applyFill="1" applyBorder="1" applyAlignment="1" applyProtection="1">
      <alignment horizontal="center"/>
      <protection hidden="1"/>
    </xf>
    <xf numFmtId="0" fontId="52" fillId="0" borderId="32" xfId="67" applyFont="1" applyBorder="1" applyAlignment="1" applyProtection="1">
      <alignment horizontal="left"/>
      <protection hidden="1"/>
    </xf>
    <xf numFmtId="0" fontId="52" fillId="0" borderId="0" xfId="67" applyFont="1" applyBorder="1" applyAlignment="1" applyProtection="1">
      <alignment horizontal="left"/>
      <protection hidden="1"/>
    </xf>
    <xf numFmtId="0" fontId="38" fillId="39" borderId="33" xfId="67" applyNumberFormat="1" applyFont="1" applyFill="1" applyBorder="1" applyAlignment="1" applyProtection="1">
      <alignment horizontal="center"/>
      <protection hidden="1"/>
    </xf>
    <xf numFmtId="0" fontId="38" fillId="39" borderId="34" xfId="67" applyNumberFormat="1" applyFont="1" applyFill="1" applyBorder="1" applyAlignment="1" applyProtection="1">
      <alignment horizontal="center"/>
      <protection hidden="1"/>
    </xf>
    <xf numFmtId="0" fontId="13" fillId="0" borderId="26" xfId="67" applyFont="1" applyBorder="1" applyAlignment="1" applyProtection="1">
      <alignment horizontal="center"/>
      <protection hidden="1"/>
    </xf>
    <xf numFmtId="166" fontId="13" fillId="0" borderId="26" xfId="67" applyNumberFormat="1" applyFont="1" applyBorder="1" applyAlignment="1" applyProtection="1">
      <alignment horizontal="center"/>
      <protection hidden="1"/>
    </xf>
    <xf numFmtId="0" fontId="38" fillId="39" borderId="35" xfId="67" applyNumberFormat="1" applyFont="1" applyFill="1" applyBorder="1" applyAlignment="1" applyProtection="1">
      <alignment horizontal="center"/>
      <protection hidden="1"/>
    </xf>
    <xf numFmtId="0" fontId="38" fillId="39" borderId="36" xfId="67" applyNumberFormat="1" applyFont="1" applyFill="1" applyBorder="1" applyAlignment="1" applyProtection="1">
      <alignment horizontal="center"/>
      <protection hidden="1"/>
    </xf>
    <xf numFmtId="166" fontId="10" fillId="0" borderId="0" xfId="67" applyNumberFormat="1" applyFont="1" applyBorder="1" applyAlignment="1" applyProtection="1">
      <alignment horizontal="center"/>
      <protection hidden="1"/>
    </xf>
    <xf numFmtId="0" fontId="9" fillId="0" borderId="10" xfId="67" applyFont="1" applyBorder="1" applyAlignment="1" applyProtection="1">
      <alignment horizontal="left"/>
      <protection hidden="1"/>
    </xf>
    <xf numFmtId="0" fontId="38" fillId="0" borderId="10" xfId="67" applyNumberFormat="1" applyFont="1" applyBorder="1" applyAlignment="1" applyProtection="1">
      <alignment horizontal="center"/>
      <protection hidden="1"/>
    </xf>
    <xf numFmtId="0" fontId="23" fillId="0" borderId="10" xfId="61" applyFont="1" applyBorder="1" applyAlignment="1" applyProtection="1">
      <alignment vertical="center"/>
      <protection hidden="1"/>
    </xf>
    <xf numFmtId="0" fontId="21" fillId="0" borderId="13" xfId="61" applyFont="1" applyBorder="1" applyAlignment="1" applyProtection="1">
      <alignment vertical="center"/>
      <protection hidden="1"/>
    </xf>
    <xf numFmtId="0" fontId="21" fillId="0" borderId="10" xfId="61" applyFont="1" applyBorder="1" applyProtection="1">
      <alignment/>
      <protection hidden="1"/>
    </xf>
    <xf numFmtId="0" fontId="21" fillId="0" borderId="13" xfId="61" applyFont="1" applyBorder="1" applyProtection="1">
      <alignment/>
      <protection hidden="1"/>
    </xf>
    <xf numFmtId="0" fontId="21" fillId="0" borderId="10" xfId="67" applyFont="1" applyBorder="1" applyProtection="1">
      <alignment/>
      <protection hidden="1"/>
    </xf>
    <xf numFmtId="0" fontId="21" fillId="0" borderId="13" xfId="67" applyFont="1" applyBorder="1" applyProtection="1">
      <alignment/>
      <protection hidden="1"/>
    </xf>
    <xf numFmtId="0" fontId="9" fillId="0" borderId="25" xfId="61" applyFont="1" applyBorder="1" applyAlignment="1" applyProtection="1">
      <alignment horizontal="left" vertical="center"/>
      <protection hidden="1"/>
    </xf>
    <xf numFmtId="0" fontId="10" fillId="0" borderId="26" xfId="61" applyFont="1" applyBorder="1" applyAlignment="1" applyProtection="1">
      <alignment horizontal="left"/>
      <protection hidden="1"/>
    </xf>
    <xf numFmtId="0" fontId="10" fillId="0" borderId="26" xfId="61" applyFont="1" applyBorder="1" applyAlignment="1" applyProtection="1">
      <alignment horizontal="left" vertical="center"/>
      <protection hidden="1"/>
    </xf>
    <xf numFmtId="0" fontId="9" fillId="0" borderId="25" xfId="61" applyFont="1" applyFill="1" applyBorder="1" applyAlignment="1" applyProtection="1">
      <alignment horizontal="left" vertical="center"/>
      <protection hidden="1"/>
    </xf>
    <xf numFmtId="0" fontId="10" fillId="0" borderId="26" xfId="61" applyFont="1" applyFill="1" applyBorder="1" applyAlignment="1" applyProtection="1">
      <alignment horizontal="left"/>
      <protection hidden="1"/>
    </xf>
    <xf numFmtId="49" fontId="53" fillId="0" borderId="25" xfId="61" applyNumberFormat="1" applyFont="1" applyFill="1" applyBorder="1" applyAlignment="1" applyProtection="1">
      <alignment horizontal="center"/>
      <protection hidden="1"/>
    </xf>
    <xf numFmtId="49" fontId="53" fillId="0" borderId="11" xfId="61" applyNumberFormat="1" applyFont="1" applyFill="1" applyBorder="1" applyAlignment="1" applyProtection="1">
      <alignment horizontal="center"/>
      <protection hidden="1"/>
    </xf>
    <xf numFmtId="49" fontId="9" fillId="0" borderId="10" xfId="61" applyNumberFormat="1" applyFont="1" applyFill="1" applyBorder="1" applyAlignment="1" applyProtection="1">
      <alignment horizontal="center"/>
      <protection hidden="1"/>
    </xf>
    <xf numFmtId="49" fontId="9" fillId="0" borderId="13" xfId="61" applyNumberFormat="1" applyFont="1" applyFill="1" applyBorder="1" applyAlignment="1" applyProtection="1">
      <alignment horizontal="center"/>
      <protection hidden="1"/>
    </xf>
    <xf numFmtId="0" fontId="10" fillId="0" borderId="24" xfId="61" applyFont="1" applyBorder="1" applyAlignment="1" applyProtection="1">
      <alignment horizontal="left"/>
      <protection hidden="1"/>
    </xf>
    <xf numFmtId="0" fontId="10" fillId="0" borderId="28" xfId="61" applyFont="1" applyBorder="1" applyAlignment="1" applyProtection="1">
      <alignment horizontal="left"/>
      <protection hidden="1"/>
    </xf>
    <xf numFmtId="2" fontId="9" fillId="0" borderId="13" xfId="61" applyNumberFormat="1" applyFont="1" applyFill="1" applyBorder="1" applyAlignment="1" applyProtection="1">
      <alignment horizontal="center"/>
      <protection hidden="1"/>
    </xf>
    <xf numFmtId="0" fontId="10" fillId="0" borderId="23" xfId="61" applyFont="1" applyBorder="1" applyAlignment="1" applyProtection="1">
      <alignment horizontal="left"/>
      <protection hidden="1"/>
    </xf>
    <xf numFmtId="0" fontId="10" fillId="0" borderId="29" xfId="61" applyFont="1" applyBorder="1" applyAlignment="1" applyProtection="1">
      <alignment horizontal="left"/>
      <protection hidden="1"/>
    </xf>
    <xf numFmtId="0" fontId="9" fillId="0" borderId="23" xfId="61" applyFont="1" applyFill="1" applyBorder="1" applyAlignment="1" applyProtection="1">
      <alignment horizontal="left"/>
      <protection hidden="1"/>
    </xf>
    <xf numFmtId="0" fontId="10" fillId="0" borderId="29" xfId="61" applyFont="1" applyFill="1" applyBorder="1" applyAlignment="1" applyProtection="1">
      <alignment horizontal="left"/>
      <protection hidden="1"/>
    </xf>
    <xf numFmtId="49" fontId="53" fillId="0" borderId="12" xfId="61" applyNumberFormat="1" applyFont="1" applyFill="1" applyBorder="1" applyAlignment="1" applyProtection="1">
      <alignment horizontal="center" vertical="center" wrapText="1"/>
      <protection hidden="1"/>
    </xf>
    <xf numFmtId="49" fontId="53" fillId="0" borderId="10" xfId="61" applyNumberFormat="1" applyFont="1" applyFill="1" applyBorder="1" applyAlignment="1" applyProtection="1">
      <alignment horizontal="center" vertical="center" wrapText="1"/>
      <protection hidden="1"/>
    </xf>
    <xf numFmtId="49" fontId="9" fillId="0" borderId="10" xfId="61" applyNumberFormat="1" applyFont="1" applyFill="1" applyBorder="1" applyAlignment="1" applyProtection="1">
      <alignment horizontal="center" vertical="center" wrapText="1"/>
      <protection hidden="1"/>
    </xf>
    <xf numFmtId="49" fontId="9" fillId="0" borderId="13" xfId="61" applyNumberFormat="1" applyFont="1" applyFill="1" applyBorder="1" applyAlignment="1" applyProtection="1">
      <alignment horizontal="center" vertical="center" wrapText="1"/>
      <protection hidden="1"/>
    </xf>
    <xf numFmtId="0" fontId="9" fillId="0" borderId="23" xfId="61" applyFont="1" applyBorder="1" applyAlignment="1" applyProtection="1">
      <alignment horizontal="left"/>
      <protection hidden="1"/>
    </xf>
    <xf numFmtId="0" fontId="10" fillId="0" borderId="27" xfId="61" applyFont="1" applyBorder="1" applyAlignment="1" applyProtection="1">
      <alignment horizontal="left"/>
      <protection hidden="1"/>
    </xf>
    <xf numFmtId="49" fontId="53" fillId="0" borderId="10" xfId="61" applyNumberFormat="1" applyFont="1" applyFill="1" applyBorder="1" applyAlignment="1" applyProtection="1">
      <alignment horizontal="center"/>
      <protection hidden="1"/>
    </xf>
    <xf numFmtId="0" fontId="10" fillId="0" borderId="25" xfId="61" applyFont="1" applyBorder="1" applyProtection="1">
      <alignment/>
      <protection hidden="1"/>
    </xf>
    <xf numFmtId="0" fontId="10" fillId="0" borderId="11" xfId="61" applyFont="1" applyBorder="1" applyProtection="1">
      <alignment/>
      <protection hidden="1"/>
    </xf>
    <xf numFmtId="1" fontId="38" fillId="0" borderId="11" xfId="61" applyNumberFormat="1" applyFont="1" applyBorder="1" applyAlignment="1" applyProtection="1">
      <alignment horizontal="center"/>
      <protection hidden="1"/>
    </xf>
    <xf numFmtId="1" fontId="38" fillId="0" borderId="26" xfId="61" applyNumberFormat="1" applyFont="1" applyBorder="1" applyAlignment="1" applyProtection="1">
      <alignment horizontal="center"/>
      <protection hidden="1"/>
    </xf>
    <xf numFmtId="0" fontId="9" fillId="0" borderId="0" xfId="67" applyFont="1" applyBorder="1" applyAlignment="1" applyProtection="1">
      <alignment/>
      <protection hidden="1"/>
    </xf>
    <xf numFmtId="0" fontId="9" fillId="0" borderId="0" xfId="67" applyFont="1" applyBorder="1" applyAlignment="1" applyProtection="1">
      <alignment horizontal="left"/>
      <protection hidden="1"/>
    </xf>
    <xf numFmtId="0" fontId="10" fillId="0" borderId="0" xfId="60" applyFont="1" applyBorder="1" applyProtection="1">
      <alignment/>
      <protection hidden="1"/>
    </xf>
    <xf numFmtId="0" fontId="53" fillId="0" borderId="11" xfId="60" applyFont="1" applyBorder="1" applyAlignment="1" applyProtection="1">
      <alignment horizontal="right"/>
      <protection hidden="1"/>
    </xf>
    <xf numFmtId="0" fontId="10" fillId="0" borderId="11" xfId="60" applyFont="1" applyFill="1" applyBorder="1" applyProtection="1">
      <alignment/>
      <protection hidden="1"/>
    </xf>
    <xf numFmtId="0" fontId="13" fillId="0" borderId="11" xfId="67" applyFont="1" applyBorder="1" applyAlignment="1" applyProtection="1">
      <alignment horizontal="center"/>
      <protection hidden="1"/>
    </xf>
    <xf numFmtId="0" fontId="13" fillId="0" borderId="12" xfId="67" applyFont="1" applyBorder="1" applyAlignment="1" applyProtection="1">
      <alignment/>
      <protection hidden="1"/>
    </xf>
    <xf numFmtId="166" fontId="13" fillId="0" borderId="10" xfId="67" applyNumberFormat="1" applyFont="1" applyBorder="1" applyAlignment="1" applyProtection="1">
      <alignment horizontal="center"/>
      <protection hidden="1"/>
    </xf>
    <xf numFmtId="0" fontId="13" fillId="0" borderId="12" xfId="67" applyFont="1" applyBorder="1" applyAlignment="1" applyProtection="1">
      <alignment horizontal="left"/>
      <protection hidden="1"/>
    </xf>
    <xf numFmtId="166" fontId="13" fillId="0" borderId="10" xfId="67" applyNumberFormat="1" applyFont="1" applyFill="1" applyBorder="1" applyAlignment="1" applyProtection="1">
      <alignment horizontal="center"/>
      <protection hidden="1"/>
    </xf>
    <xf numFmtId="1" fontId="13" fillId="0" borderId="26" xfId="67" applyNumberFormat="1" applyFont="1" applyBorder="1" applyAlignment="1" applyProtection="1">
      <alignment horizontal="center"/>
      <protection hidden="1"/>
    </xf>
    <xf numFmtId="0" fontId="13" fillId="0" borderId="26" xfId="67" applyNumberFormat="1" applyFont="1" applyBorder="1" applyAlignment="1" applyProtection="1">
      <alignment horizontal="center"/>
      <protection hidden="1"/>
    </xf>
    <xf numFmtId="0" fontId="9" fillId="0" borderId="13" xfId="61" applyNumberFormat="1" applyFont="1" applyFill="1" applyBorder="1" applyAlignment="1" applyProtection="1">
      <alignment horizontal="center"/>
      <protection hidden="1"/>
    </xf>
    <xf numFmtId="0" fontId="13" fillId="0" borderId="0" xfId="67" applyFont="1" applyFill="1" applyBorder="1" applyAlignment="1" applyProtection="1">
      <alignment vertical="center"/>
      <protection hidden="1"/>
    </xf>
    <xf numFmtId="0" fontId="22" fillId="0" borderId="0" xfId="63" applyFont="1" applyFill="1" applyBorder="1" applyProtection="1">
      <alignment/>
      <protection hidden="1"/>
    </xf>
    <xf numFmtId="0" fontId="23" fillId="0" borderId="0" xfId="63" applyFont="1" applyFill="1" applyBorder="1" applyProtection="1">
      <alignment/>
      <protection hidden="1"/>
    </xf>
    <xf numFmtId="0" fontId="23" fillId="0" borderId="0" xfId="63" applyFont="1" applyFill="1" applyBorder="1" applyAlignment="1" applyProtection="1">
      <alignment horizontal="right"/>
      <protection hidden="1"/>
    </xf>
    <xf numFmtId="0" fontId="13" fillId="0" borderId="13" xfId="67" applyFont="1" applyFill="1" applyBorder="1" applyAlignment="1" applyProtection="1">
      <alignment vertical="center"/>
      <protection hidden="1"/>
    </xf>
    <xf numFmtId="0" fontId="9" fillId="0" borderId="12" xfId="63" applyFont="1" applyFill="1" applyBorder="1" applyAlignment="1" applyProtection="1">
      <alignment vertical="center"/>
      <protection hidden="1"/>
    </xf>
    <xf numFmtId="0" fontId="23" fillId="0" borderId="10" xfId="63" applyFont="1" applyFill="1" applyBorder="1" applyProtection="1">
      <alignment/>
      <protection hidden="1"/>
    </xf>
    <xf numFmtId="0" fontId="23" fillId="0" borderId="13" xfId="63" applyFont="1" applyFill="1" applyBorder="1" applyAlignment="1" applyProtection="1">
      <alignment horizontal="right"/>
      <protection hidden="1"/>
    </xf>
    <xf numFmtId="0" fontId="0" fillId="0" borderId="27" xfId="63" applyFont="1" applyBorder="1" applyAlignment="1" applyProtection="1">
      <alignment horizontal="left" vertical="center"/>
      <protection hidden="1"/>
    </xf>
    <xf numFmtId="0" fontId="0" fillId="0" borderId="27" xfId="63" applyFont="1" applyBorder="1" applyAlignment="1" applyProtection="1">
      <alignment horizontal="left" vertical="center" wrapText="1"/>
      <protection hidden="1"/>
    </xf>
    <xf numFmtId="0" fontId="30" fillId="0" borderId="37" xfId="63" applyFont="1" applyBorder="1" applyAlignment="1" applyProtection="1">
      <alignment horizontal="center" vertical="center"/>
      <protection hidden="1"/>
    </xf>
    <xf numFmtId="0" fontId="0" fillId="0" borderId="37" xfId="63" applyFont="1" applyFill="1" applyBorder="1" applyAlignment="1" applyProtection="1">
      <alignment horizontal="left" vertical="center"/>
      <protection hidden="1"/>
    </xf>
    <xf numFmtId="0" fontId="0" fillId="0" borderId="37" xfId="63" applyFont="1" applyFill="1" applyBorder="1" applyAlignment="1" applyProtection="1">
      <alignment horizontal="left" vertical="center" wrapText="1"/>
      <protection hidden="1"/>
    </xf>
    <xf numFmtId="0" fontId="0" fillId="0" borderId="37" xfId="63" applyFont="1" applyFill="1" applyBorder="1" applyAlignment="1" applyProtection="1">
      <alignment vertical="center"/>
      <protection hidden="1"/>
    </xf>
    <xf numFmtId="0" fontId="18" fillId="0" borderId="37" xfId="63" applyFont="1" applyFill="1" applyBorder="1" applyAlignment="1" applyProtection="1">
      <alignment horizontal="left" vertical="center" wrapText="1"/>
      <protection hidden="1"/>
    </xf>
    <xf numFmtId="0" fontId="30" fillId="0" borderId="38" xfId="63" applyFont="1" applyBorder="1" applyAlignment="1" applyProtection="1">
      <alignment horizontal="center" vertical="center"/>
      <protection hidden="1"/>
    </xf>
    <xf numFmtId="0" fontId="0" fillId="0" borderId="38" xfId="63" applyFont="1" applyFill="1" applyBorder="1" applyAlignment="1" applyProtection="1">
      <alignment horizontal="left" vertical="center"/>
      <protection hidden="1"/>
    </xf>
    <xf numFmtId="0" fontId="0" fillId="0" borderId="38" xfId="63" applyFont="1" applyBorder="1" applyAlignment="1" applyProtection="1">
      <alignment horizontal="left" vertical="center" indent="4"/>
      <protection hidden="1"/>
    </xf>
    <xf numFmtId="0" fontId="30" fillId="0" borderId="0" xfId="63" applyFont="1" applyBorder="1" applyAlignment="1" applyProtection="1">
      <alignment horizontal="center" vertical="center"/>
      <protection hidden="1"/>
    </xf>
    <xf numFmtId="0" fontId="0" fillId="0" borderId="0" xfId="63" applyFont="1" applyBorder="1" applyAlignment="1" applyProtection="1">
      <alignment horizontal="left" vertical="center" indent="4"/>
      <protection hidden="1"/>
    </xf>
    <xf numFmtId="0" fontId="0" fillId="0" borderId="37" xfId="0" applyFill="1" applyBorder="1" applyAlignment="1" applyProtection="1">
      <alignment horizontal="left" vertical="center"/>
      <protection hidden="1"/>
    </xf>
    <xf numFmtId="2" fontId="0" fillId="0" borderId="30" xfId="0" applyNumberFormat="1" applyFill="1" applyBorder="1" applyAlignment="1" applyProtection="1">
      <alignment horizontal="left" vertical="center"/>
      <protection hidden="1"/>
    </xf>
    <xf numFmtId="0" fontId="0" fillId="0" borderId="37" xfId="63" applyFont="1" applyFill="1" applyBorder="1" applyAlignment="1" applyProtection="1">
      <alignment horizontal="left" vertical="center" indent="3"/>
      <protection hidden="1"/>
    </xf>
    <xf numFmtId="0" fontId="30" fillId="0" borderId="28" xfId="63" applyFont="1" applyBorder="1" applyAlignment="1" applyProtection="1">
      <alignment horizontal="center" vertical="top" wrapText="1"/>
      <protection hidden="1"/>
    </xf>
    <xf numFmtId="0" fontId="0" fillId="0" borderId="37" xfId="63" applyFont="1" applyFill="1" applyBorder="1" applyAlignment="1" applyProtection="1">
      <alignment horizontal="left" vertical="center" indent="7"/>
      <protection hidden="1"/>
    </xf>
    <xf numFmtId="0" fontId="36" fillId="0" borderId="23" xfId="63" applyFont="1" applyBorder="1" applyAlignment="1" applyProtection="1">
      <alignment horizontal="left"/>
      <protection hidden="1"/>
    </xf>
    <xf numFmtId="0" fontId="30" fillId="0" borderId="29" xfId="63" applyFont="1" applyBorder="1" applyAlignment="1" applyProtection="1">
      <alignment horizontal="center"/>
      <protection hidden="1"/>
    </xf>
    <xf numFmtId="0" fontId="30" fillId="0" borderId="24" xfId="63" applyFont="1" applyBorder="1" applyAlignment="1" applyProtection="1">
      <alignment horizontal="center" vertical="center"/>
      <protection hidden="1"/>
    </xf>
    <xf numFmtId="0" fontId="30" fillId="0" borderId="28" xfId="63" applyFont="1" applyBorder="1" applyAlignment="1" applyProtection="1">
      <alignment horizontal="center" vertical="center"/>
      <protection hidden="1"/>
    </xf>
    <xf numFmtId="0" fontId="0" fillId="34" borderId="0" xfId="63" applyFont="1" applyFill="1" applyBorder="1" applyAlignment="1" applyProtection="1">
      <alignment vertical="top"/>
      <protection hidden="1"/>
    </xf>
    <xf numFmtId="0" fontId="0" fillId="0" borderId="0" xfId="63" applyFont="1" applyBorder="1" applyAlignment="1" applyProtection="1">
      <alignment horizontal="centerContinuous" vertical="center" wrapText="1"/>
      <protection hidden="1"/>
    </xf>
    <xf numFmtId="0" fontId="20" fillId="0" borderId="39" xfId="63" applyFont="1" applyBorder="1" applyAlignment="1" applyProtection="1">
      <alignment horizontal="left" vertical="center"/>
      <protection hidden="1"/>
    </xf>
    <xf numFmtId="0" fontId="0" fillId="0" borderId="0" xfId="63" applyFont="1" applyBorder="1" applyAlignment="1" applyProtection="1">
      <alignment vertical="center"/>
      <protection hidden="1"/>
    </xf>
    <xf numFmtId="0" fontId="2" fillId="0" borderId="0" xfId="63" applyFont="1" applyBorder="1" applyAlignment="1" applyProtection="1">
      <alignment vertical="center"/>
      <protection hidden="1"/>
    </xf>
    <xf numFmtId="0" fontId="30" fillId="0" borderId="11" xfId="63" applyFont="1" applyBorder="1" applyAlignment="1" applyProtection="1">
      <alignment horizontal="center" vertical="center" wrapText="1"/>
      <protection hidden="1"/>
    </xf>
    <xf numFmtId="0" fontId="30" fillId="0" borderId="0" xfId="63" applyFont="1" applyBorder="1" applyAlignment="1" applyProtection="1">
      <alignment horizontal="center" vertical="center" wrapText="1"/>
      <protection hidden="1"/>
    </xf>
    <xf numFmtId="0" fontId="0" fillId="0" borderId="27" xfId="63" applyBorder="1" applyProtection="1">
      <alignment/>
      <protection hidden="1"/>
    </xf>
    <xf numFmtId="49" fontId="55" fillId="39" borderId="40" xfId="64" applyNumberFormat="1" applyFont="1" applyFill="1" applyBorder="1" applyAlignment="1" applyProtection="1">
      <alignment horizontal="left" vertical="center"/>
      <protection locked="0"/>
    </xf>
    <xf numFmtId="49" fontId="55" fillId="39" borderId="41" xfId="64" applyNumberFormat="1" applyFont="1" applyFill="1" applyBorder="1" applyAlignment="1" applyProtection="1">
      <alignment horizontal="left" vertical="center"/>
      <protection locked="0"/>
    </xf>
    <xf numFmtId="49" fontId="55" fillId="39" borderId="42" xfId="63" applyNumberFormat="1" applyFont="1" applyFill="1" applyBorder="1" applyAlignment="1" applyProtection="1">
      <alignment horizontal="left" vertical="center"/>
      <protection locked="0"/>
    </xf>
    <xf numFmtId="174" fontId="55" fillId="39" borderId="42" xfId="63" applyNumberFormat="1" applyFont="1" applyFill="1" applyBorder="1" applyAlignment="1" applyProtection="1">
      <alignment horizontal="left" vertical="center"/>
      <protection locked="0"/>
    </xf>
    <xf numFmtId="49" fontId="55" fillId="39" borderId="43" xfId="63" applyNumberFormat="1" applyFont="1" applyFill="1" applyBorder="1" applyAlignment="1" applyProtection="1">
      <alignment horizontal="left" vertical="center"/>
      <protection locked="0"/>
    </xf>
    <xf numFmtId="0" fontId="0" fillId="34" borderId="0" xfId="0" applyFill="1" applyAlignment="1">
      <alignment/>
    </xf>
    <xf numFmtId="0" fontId="0" fillId="0" borderId="10" xfId="0" applyBorder="1" applyAlignment="1">
      <alignment/>
    </xf>
    <xf numFmtId="0" fontId="56" fillId="0" borderId="10" xfId="0" applyFont="1" applyFill="1" applyBorder="1" applyAlignment="1">
      <alignment/>
    </xf>
    <xf numFmtId="0" fontId="56" fillId="35" borderId="10" xfId="0" applyFont="1" applyFill="1" applyBorder="1" applyAlignment="1">
      <alignment/>
    </xf>
    <xf numFmtId="0" fontId="22" fillId="36" borderId="13" xfId="63" applyFont="1" applyFill="1" applyBorder="1" applyAlignment="1" applyProtection="1">
      <alignment horizontal="right" vertical="center"/>
      <protection hidden="1"/>
    </xf>
    <xf numFmtId="0" fontId="0" fillId="0" borderId="13" xfId="0" applyBorder="1" applyAlignment="1">
      <alignment/>
    </xf>
    <xf numFmtId="0" fontId="22" fillId="0" borderId="13" xfId="63" applyFont="1" applyFill="1" applyBorder="1" applyProtection="1">
      <alignment/>
      <protection hidden="1"/>
    </xf>
    <xf numFmtId="0" fontId="9" fillId="0" borderId="12" xfId="63" applyFont="1" applyFill="1" applyBorder="1" applyProtection="1">
      <alignment/>
      <protection hidden="1"/>
    </xf>
    <xf numFmtId="0" fontId="57" fillId="35" borderId="0" xfId="67" applyFont="1" applyFill="1" applyAlignment="1" applyProtection="1">
      <alignment vertical="center"/>
      <protection hidden="1"/>
    </xf>
    <xf numFmtId="0" fontId="21" fillId="0" borderId="10" xfId="67" applyFont="1" applyFill="1" applyBorder="1" applyAlignment="1" applyProtection="1">
      <alignment vertical="center"/>
      <protection hidden="1"/>
    </xf>
    <xf numFmtId="0" fontId="21" fillId="0" borderId="10" xfId="66" applyFont="1" applyFill="1" applyBorder="1" applyAlignment="1" applyProtection="1">
      <alignment vertical="center"/>
      <protection hidden="1"/>
    </xf>
    <xf numFmtId="0" fontId="23" fillId="0" borderId="12" xfId="67" applyFont="1" applyFill="1" applyBorder="1" applyAlignment="1" applyProtection="1">
      <alignment vertical="center"/>
      <protection hidden="1"/>
    </xf>
    <xf numFmtId="0" fontId="23" fillId="0" borderId="13" xfId="67" applyFont="1" applyBorder="1" applyAlignment="1" applyProtection="1">
      <alignment horizontal="left" vertical="center"/>
      <protection hidden="1"/>
    </xf>
    <xf numFmtId="0" fontId="23" fillId="0" borderId="12" xfId="66" applyFont="1" applyFill="1" applyBorder="1" applyAlignment="1" applyProtection="1">
      <alignment vertical="center"/>
      <protection hidden="1"/>
    </xf>
    <xf numFmtId="0" fontId="45" fillId="0" borderId="13" xfId="60" applyFont="1" applyBorder="1" applyAlignment="1" applyProtection="1">
      <alignment horizontal="left" vertical="center"/>
      <protection hidden="1"/>
    </xf>
    <xf numFmtId="49" fontId="39" fillId="39" borderId="44" xfId="67" applyNumberFormat="1" applyFont="1" applyFill="1" applyBorder="1" applyAlignment="1" applyProtection="1">
      <alignment horizontal="center"/>
      <protection locked="0"/>
    </xf>
    <xf numFmtId="49" fontId="39" fillId="39" borderId="45" xfId="67" applyNumberFormat="1" applyFont="1" applyFill="1" applyBorder="1" applyAlignment="1" applyProtection="1">
      <alignment horizontal="center"/>
      <protection locked="0"/>
    </xf>
    <xf numFmtId="49" fontId="39" fillId="39" borderId="46" xfId="67" applyNumberFormat="1" applyFont="1" applyFill="1" applyBorder="1" applyAlignment="1" applyProtection="1">
      <alignment horizontal="center"/>
      <protection locked="0"/>
    </xf>
    <xf numFmtId="0" fontId="39" fillId="39" borderId="47" xfId="67" applyNumberFormat="1" applyFont="1" applyFill="1" applyBorder="1" applyAlignment="1" applyProtection="1">
      <alignment horizontal="center"/>
      <protection locked="0"/>
    </xf>
    <xf numFmtId="0" fontId="39" fillId="39" borderId="48" xfId="67" applyNumberFormat="1" applyFont="1" applyFill="1" applyBorder="1" applyAlignment="1" applyProtection="1">
      <alignment horizontal="center"/>
      <protection locked="0"/>
    </xf>
    <xf numFmtId="0" fontId="39" fillId="39" borderId="49" xfId="67" applyNumberFormat="1" applyFont="1" applyFill="1" applyBorder="1" applyAlignment="1" applyProtection="1">
      <alignment horizontal="center"/>
      <protection locked="0"/>
    </xf>
    <xf numFmtId="0" fontId="39" fillId="39" borderId="50" xfId="67" applyNumberFormat="1" applyFont="1" applyFill="1" applyBorder="1" applyAlignment="1" applyProtection="1">
      <alignment horizontal="center"/>
      <protection locked="0"/>
    </xf>
    <xf numFmtId="0" fontId="39" fillId="39" borderId="51" xfId="67" applyNumberFormat="1" applyFont="1" applyFill="1" applyBorder="1" applyAlignment="1" applyProtection="1">
      <alignment horizontal="center"/>
      <protection locked="0"/>
    </xf>
    <xf numFmtId="0" fontId="39" fillId="39" borderId="52" xfId="67" applyNumberFormat="1" applyFont="1" applyFill="1" applyBorder="1" applyAlignment="1" applyProtection="1">
      <alignment horizontal="center"/>
      <protection locked="0"/>
    </xf>
    <xf numFmtId="0" fontId="39" fillId="39" borderId="53" xfId="67" applyNumberFormat="1" applyFont="1" applyFill="1" applyBorder="1" applyAlignment="1" applyProtection="1">
      <alignment horizontal="center"/>
      <protection locked="0"/>
    </xf>
    <xf numFmtId="0" fontId="39" fillId="39" borderId="54" xfId="67" applyNumberFormat="1" applyFont="1" applyFill="1" applyBorder="1" applyAlignment="1" applyProtection="1">
      <alignment horizontal="center"/>
      <protection locked="0"/>
    </xf>
    <xf numFmtId="0" fontId="39" fillId="39" borderId="55" xfId="67" applyNumberFormat="1" applyFont="1" applyFill="1" applyBorder="1" applyAlignment="1" applyProtection="1">
      <alignment horizontal="center"/>
      <protection locked="0"/>
    </xf>
    <xf numFmtId="0" fontId="39" fillId="39" borderId="44" xfId="67" applyNumberFormat="1" applyFont="1" applyFill="1" applyBorder="1" applyAlignment="1" applyProtection="1">
      <alignment horizontal="center"/>
      <protection locked="0"/>
    </xf>
    <xf numFmtId="0" fontId="39" fillId="39" borderId="45" xfId="67" applyNumberFormat="1" applyFont="1" applyFill="1" applyBorder="1" applyAlignment="1" applyProtection="1">
      <alignment horizontal="center"/>
      <protection locked="0"/>
    </xf>
    <xf numFmtId="0" fontId="39" fillId="39" borderId="46" xfId="67" applyNumberFormat="1" applyFont="1" applyFill="1" applyBorder="1" applyAlignment="1" applyProtection="1">
      <alignment horizontal="center"/>
      <protection locked="0"/>
    </xf>
    <xf numFmtId="49" fontId="52" fillId="39" borderId="49" xfId="67" applyNumberFormat="1" applyFont="1" applyFill="1" applyBorder="1" applyAlignment="1" applyProtection="1">
      <alignment horizontal="left"/>
      <protection locked="0"/>
    </xf>
    <xf numFmtId="201" fontId="39" fillId="39" borderId="52" xfId="67" applyNumberFormat="1" applyFont="1" applyFill="1" applyBorder="1" applyAlignment="1" applyProtection="1">
      <alignment horizontal="center"/>
      <protection locked="0"/>
    </xf>
    <xf numFmtId="0" fontId="52" fillId="0" borderId="22" xfId="67" applyFont="1" applyBorder="1" applyAlignment="1" applyProtection="1">
      <alignment horizontal="left"/>
      <protection hidden="1"/>
    </xf>
    <xf numFmtId="0" fontId="13" fillId="0" borderId="24" xfId="67" applyFont="1" applyBorder="1" applyAlignment="1" applyProtection="1">
      <alignment horizontal="left"/>
      <protection hidden="1"/>
    </xf>
    <xf numFmtId="0" fontId="52" fillId="0" borderId="24" xfId="67" applyFont="1" applyBorder="1" applyAlignment="1" applyProtection="1">
      <alignment horizontal="left"/>
      <protection hidden="1"/>
    </xf>
    <xf numFmtId="0" fontId="9" fillId="0" borderId="11" xfId="67" applyFont="1" applyBorder="1" applyAlignment="1" applyProtection="1">
      <alignment vertical="center"/>
      <protection hidden="1"/>
    </xf>
    <xf numFmtId="0" fontId="10" fillId="0" borderId="11" xfId="67" applyFont="1" applyBorder="1" applyAlignment="1" applyProtection="1">
      <alignment vertical="center"/>
      <protection hidden="1"/>
    </xf>
    <xf numFmtId="0" fontId="10" fillId="0" borderId="11" xfId="67" applyFont="1" applyBorder="1" applyProtection="1">
      <alignment/>
      <protection hidden="1"/>
    </xf>
    <xf numFmtId="0" fontId="9" fillId="0" borderId="25" xfId="67" applyFont="1" applyBorder="1" applyAlignment="1" applyProtection="1">
      <alignment vertical="center"/>
      <protection hidden="1"/>
    </xf>
    <xf numFmtId="0" fontId="23" fillId="0" borderId="12" xfId="61" applyFont="1" applyFill="1" applyBorder="1" applyProtection="1">
      <alignment/>
      <protection hidden="1"/>
    </xf>
    <xf numFmtId="0" fontId="23" fillId="0" borderId="12" xfId="67" applyFont="1" applyFill="1" applyBorder="1" applyProtection="1">
      <alignment/>
      <protection hidden="1"/>
    </xf>
    <xf numFmtId="0" fontId="10" fillId="0" borderId="10" xfId="61" applyFont="1" applyFill="1" applyBorder="1" applyProtection="1">
      <alignment/>
      <protection hidden="1"/>
    </xf>
    <xf numFmtId="0" fontId="23" fillId="0" borderId="12" xfId="66" applyFont="1" applyFill="1" applyBorder="1" applyAlignment="1" applyProtection="1">
      <alignment horizontal="left" vertical="center"/>
      <protection hidden="1"/>
    </xf>
    <xf numFmtId="0" fontId="10" fillId="0" borderId="10" xfId="67" applyFont="1" applyFill="1" applyBorder="1" applyProtection="1">
      <alignment/>
      <protection hidden="1"/>
    </xf>
    <xf numFmtId="0" fontId="47" fillId="35" borderId="10" xfId="61" applyFont="1" applyFill="1" applyBorder="1" applyProtection="1">
      <alignment/>
      <protection hidden="1"/>
    </xf>
    <xf numFmtId="49" fontId="39" fillId="39" borderId="34" xfId="61" applyNumberFormat="1" applyFont="1" applyFill="1" applyBorder="1" applyAlignment="1" applyProtection="1">
      <alignment horizontal="center"/>
      <protection locked="0"/>
    </xf>
    <xf numFmtId="201" fontId="39" fillId="39" borderId="52" xfId="61" applyNumberFormat="1" applyFont="1" applyFill="1" applyBorder="1" applyAlignment="1" applyProtection="1">
      <alignment horizontal="center" vertical="center"/>
      <protection locked="0"/>
    </xf>
    <xf numFmtId="49" fontId="39" fillId="39" borderId="52" xfId="61" applyNumberFormat="1" applyFont="1" applyFill="1" applyBorder="1" applyAlignment="1" applyProtection="1">
      <alignment horizontal="center" vertical="center"/>
      <protection locked="0"/>
    </xf>
    <xf numFmtId="201" fontId="39" fillId="39" borderId="43" xfId="61" applyNumberFormat="1" applyFont="1" applyFill="1" applyBorder="1" applyAlignment="1" applyProtection="1">
      <alignment horizontal="center"/>
      <protection locked="0"/>
    </xf>
    <xf numFmtId="201" fontId="39" fillId="39" borderId="46" xfId="61" applyNumberFormat="1" applyFont="1" applyFill="1" applyBorder="1" applyAlignment="1" applyProtection="1">
      <alignment horizontal="center"/>
      <protection locked="0"/>
    </xf>
    <xf numFmtId="0" fontId="39" fillId="39" borderId="41" xfId="61" applyNumberFormat="1" applyFont="1" applyFill="1" applyBorder="1" applyAlignment="1" applyProtection="1">
      <alignment horizontal="center"/>
      <protection locked="0"/>
    </xf>
    <xf numFmtId="0" fontId="39" fillId="39" borderId="34" xfId="61" applyNumberFormat="1" applyFont="1" applyFill="1" applyBorder="1" applyAlignment="1" applyProtection="1">
      <alignment horizontal="center"/>
      <protection locked="0"/>
    </xf>
    <xf numFmtId="0" fontId="39" fillId="39" borderId="42" xfId="61" applyNumberFormat="1" applyFont="1" applyFill="1" applyBorder="1" applyAlignment="1" applyProtection="1">
      <alignment horizontal="center"/>
      <protection locked="0"/>
    </xf>
    <xf numFmtId="0" fontId="39" fillId="39" borderId="52" xfId="61" applyNumberFormat="1" applyFont="1" applyFill="1" applyBorder="1" applyAlignment="1" applyProtection="1">
      <alignment horizontal="center"/>
      <protection locked="0"/>
    </xf>
    <xf numFmtId="0" fontId="39" fillId="39" borderId="42" xfId="61" applyNumberFormat="1" applyFont="1" applyFill="1" applyBorder="1" applyAlignment="1" applyProtection="1">
      <alignment horizontal="center" vertical="center" wrapText="1"/>
      <protection locked="0"/>
    </xf>
    <xf numFmtId="0" fontId="39" fillId="39" borderId="52" xfId="61" applyNumberFormat="1" applyFont="1" applyFill="1" applyBorder="1" applyAlignment="1" applyProtection="1">
      <alignment horizontal="center" vertical="center" wrapText="1"/>
      <protection locked="0"/>
    </xf>
    <xf numFmtId="0" fontId="39" fillId="39" borderId="56" xfId="61" applyNumberFormat="1" applyFont="1" applyFill="1" applyBorder="1" applyAlignment="1" applyProtection="1">
      <alignment horizontal="center"/>
      <protection locked="0"/>
    </xf>
    <xf numFmtId="0" fontId="39" fillId="39" borderId="55" xfId="61" applyNumberFormat="1" applyFont="1" applyFill="1" applyBorder="1" applyAlignment="1" applyProtection="1">
      <alignment horizontal="center"/>
      <protection locked="0"/>
    </xf>
    <xf numFmtId="0" fontId="39" fillId="39" borderId="43" xfId="61" applyNumberFormat="1" applyFont="1" applyFill="1" applyBorder="1" applyAlignment="1" applyProtection="1">
      <alignment horizontal="center" vertical="center" wrapText="1"/>
      <protection locked="0"/>
    </xf>
    <xf numFmtId="0" fontId="39" fillId="39" borderId="46" xfId="61" applyNumberFormat="1" applyFont="1" applyFill="1" applyBorder="1" applyAlignment="1" applyProtection="1">
      <alignment horizontal="center" vertical="center" wrapText="1"/>
      <protection locked="0"/>
    </xf>
    <xf numFmtId="0" fontId="10" fillId="39" borderId="49" xfId="61" applyFont="1" applyFill="1" applyBorder="1" applyAlignment="1" applyProtection="1">
      <alignment horizontal="left"/>
      <protection locked="0"/>
    </xf>
    <xf numFmtId="0" fontId="10" fillId="39" borderId="52" xfId="61" applyFont="1" applyFill="1" applyBorder="1" applyAlignment="1" applyProtection="1">
      <alignment horizontal="left"/>
      <protection locked="0"/>
    </xf>
    <xf numFmtId="0" fontId="10" fillId="39" borderId="46" xfId="61" applyFont="1" applyFill="1" applyBorder="1" applyAlignment="1" applyProtection="1">
      <alignment horizontal="left"/>
      <protection locked="0"/>
    </xf>
    <xf numFmtId="49" fontId="39" fillId="39" borderId="40" xfId="67" applyNumberFormat="1" applyFont="1" applyFill="1" applyBorder="1" applyAlignment="1" applyProtection="1">
      <alignment horizontal="center"/>
      <protection locked="0"/>
    </xf>
    <xf numFmtId="201" fontId="39" fillId="39" borderId="42" xfId="67" applyNumberFormat="1" applyFont="1" applyFill="1" applyBorder="1" applyAlignment="1" applyProtection="1">
      <alignment horizontal="center"/>
      <protection locked="0"/>
    </xf>
    <xf numFmtId="49" fontId="39" fillId="39" borderId="43" xfId="67" applyNumberFormat="1" applyFont="1" applyFill="1" applyBorder="1" applyAlignment="1" applyProtection="1">
      <alignment horizontal="center"/>
      <protection locked="0"/>
    </xf>
    <xf numFmtId="0" fontId="39" fillId="39" borderId="40" xfId="67" applyNumberFormat="1" applyFont="1" applyFill="1" applyBorder="1" applyAlignment="1" applyProtection="1">
      <alignment horizontal="center"/>
      <protection locked="0"/>
    </xf>
    <xf numFmtId="0" fontId="39" fillId="39" borderId="42" xfId="67" applyNumberFormat="1" applyFont="1" applyFill="1" applyBorder="1" applyAlignment="1" applyProtection="1">
      <alignment horizontal="center"/>
      <protection locked="0"/>
    </xf>
    <xf numFmtId="0" fontId="39" fillId="39" borderId="43" xfId="67" applyNumberFormat="1" applyFont="1" applyFill="1" applyBorder="1" applyAlignment="1" applyProtection="1">
      <alignment horizontal="center"/>
      <protection locked="0"/>
    </xf>
    <xf numFmtId="0" fontId="52" fillId="39" borderId="49" xfId="67" applyFont="1" applyFill="1" applyBorder="1" applyAlignment="1" applyProtection="1">
      <alignment horizontal="left"/>
      <protection locked="0"/>
    </xf>
    <xf numFmtId="0" fontId="52" fillId="39" borderId="52" xfId="67" applyFont="1" applyFill="1" applyBorder="1" applyAlignment="1" applyProtection="1">
      <alignment horizontal="left"/>
      <protection locked="0"/>
    </xf>
    <xf numFmtId="0" fontId="52" fillId="39" borderId="46" xfId="67" applyFont="1" applyFill="1" applyBorder="1" applyAlignment="1" applyProtection="1">
      <alignment horizontal="left"/>
      <protection locked="0"/>
    </xf>
    <xf numFmtId="0" fontId="14" fillId="0" borderId="0" xfId="67" applyFont="1" applyFill="1" applyBorder="1" applyAlignment="1" applyProtection="1">
      <alignment vertical="center"/>
      <protection hidden="1"/>
    </xf>
    <xf numFmtId="0" fontId="43" fillId="0" borderId="0" xfId="63" applyFont="1" applyFill="1" applyBorder="1" applyProtection="1">
      <alignment/>
      <protection hidden="1"/>
    </xf>
    <xf numFmtId="0" fontId="48" fillId="0" borderId="0" xfId="63" applyFont="1" applyFill="1" applyBorder="1" applyProtection="1">
      <alignment/>
      <protection hidden="1"/>
    </xf>
    <xf numFmtId="0" fontId="48" fillId="0" borderId="0" xfId="63" applyFont="1" applyFill="1" applyBorder="1" applyAlignment="1" applyProtection="1">
      <alignment horizontal="right"/>
      <protection hidden="1"/>
    </xf>
    <xf numFmtId="0" fontId="43" fillId="36" borderId="13" xfId="63" applyFont="1" applyFill="1" applyBorder="1" applyAlignment="1" applyProtection="1">
      <alignment horizontal="right" vertical="center"/>
      <protection hidden="1"/>
    </xf>
    <xf numFmtId="0" fontId="12" fillId="0" borderId="12" xfId="67" applyFont="1" applyFill="1" applyBorder="1" applyAlignment="1" applyProtection="1">
      <alignment vertical="center"/>
      <protection hidden="1"/>
    </xf>
    <xf numFmtId="0" fontId="43" fillId="0" borderId="13" xfId="63" applyFont="1" applyFill="1" applyBorder="1" applyProtection="1">
      <alignment/>
      <protection hidden="1"/>
    </xf>
    <xf numFmtId="0" fontId="23" fillId="0" borderId="12" xfId="63" applyFont="1" applyFill="1" applyBorder="1" applyProtection="1">
      <alignment/>
      <protection hidden="1"/>
    </xf>
    <xf numFmtId="0" fontId="48" fillId="0" borderId="10" xfId="63" applyFont="1" applyFill="1" applyBorder="1" applyProtection="1">
      <alignment/>
      <protection hidden="1"/>
    </xf>
    <xf numFmtId="0" fontId="48" fillId="0" borderId="13" xfId="63" applyFont="1" applyFill="1" applyBorder="1" applyAlignment="1" applyProtection="1">
      <alignment horizontal="right"/>
      <protection hidden="1"/>
    </xf>
    <xf numFmtId="49" fontId="52" fillId="39" borderId="52" xfId="67" applyNumberFormat="1" applyFont="1" applyFill="1" applyBorder="1" applyAlignment="1" applyProtection="1">
      <alignment horizontal="left"/>
      <protection locked="0"/>
    </xf>
    <xf numFmtId="49" fontId="52" fillId="39" borderId="46" xfId="67" applyNumberFormat="1" applyFont="1" applyFill="1" applyBorder="1" applyAlignment="1" applyProtection="1">
      <alignment horizontal="left"/>
      <protection locked="0"/>
    </xf>
    <xf numFmtId="0" fontId="30" fillId="0" borderId="30" xfId="63" applyFont="1" applyBorder="1" applyAlignment="1" applyProtection="1">
      <alignment horizontal="center" vertical="center"/>
      <protection hidden="1"/>
    </xf>
    <xf numFmtId="0" fontId="0" fillId="0" borderId="30" xfId="63" applyFont="1" applyFill="1" applyBorder="1" applyAlignment="1" applyProtection="1">
      <alignment horizontal="left" vertical="center"/>
      <protection hidden="1"/>
    </xf>
    <xf numFmtId="0" fontId="0" fillId="0" borderId="30" xfId="63" applyFont="1" applyFill="1" applyBorder="1" applyAlignment="1" applyProtection="1">
      <alignment horizontal="left" vertical="center" wrapText="1"/>
      <protection hidden="1"/>
    </xf>
    <xf numFmtId="0" fontId="0" fillId="0" borderId="30" xfId="63" applyFont="1" applyFill="1" applyBorder="1" applyAlignment="1" applyProtection="1">
      <alignment vertical="center"/>
      <protection hidden="1"/>
    </xf>
    <xf numFmtId="0" fontId="0" fillId="0" borderId="0" xfId="63" applyFont="1" applyFill="1" applyBorder="1" applyAlignment="1" applyProtection="1">
      <alignment vertical="center"/>
      <protection hidden="1"/>
    </xf>
    <xf numFmtId="2" fontId="0" fillId="0" borderId="0" xfId="63" applyNumberFormat="1" applyFont="1" applyFill="1" applyBorder="1" applyAlignment="1" applyProtection="1">
      <alignment horizontal="left" vertical="center" wrapText="1"/>
      <protection hidden="1"/>
    </xf>
    <xf numFmtId="49" fontId="0" fillId="0" borderId="0" xfId="63" applyNumberFormat="1" applyFont="1" applyFill="1" applyBorder="1" applyAlignment="1" applyProtection="1">
      <alignment horizontal="left" vertical="center" wrapText="1"/>
      <protection hidden="1"/>
    </xf>
    <xf numFmtId="49" fontId="0" fillId="0" borderId="0" xfId="63" applyNumberFormat="1" applyFont="1" applyFill="1" applyBorder="1" applyAlignment="1" applyProtection="1">
      <alignment horizontal="right" vertical="center" wrapText="1"/>
      <protection hidden="1"/>
    </xf>
    <xf numFmtId="2" fontId="3" fillId="0" borderId="0" xfId="63" applyNumberFormat="1" applyFont="1" applyFill="1" applyBorder="1" applyAlignment="1" applyProtection="1">
      <alignment horizontal="left" vertical="center" wrapText="1"/>
      <protection hidden="1"/>
    </xf>
    <xf numFmtId="49" fontId="3" fillId="0" borderId="0" xfId="63" applyNumberFormat="1" applyFont="1" applyFill="1" applyBorder="1" applyAlignment="1" applyProtection="1">
      <alignment horizontal="left" vertical="center" wrapText="1"/>
      <protection hidden="1"/>
    </xf>
    <xf numFmtId="166" fontId="0" fillId="0" borderId="0" xfId="63" applyNumberFormat="1" applyFont="1" applyFill="1" applyBorder="1" applyAlignment="1" applyProtection="1">
      <alignment horizontal="left" vertical="center"/>
      <protection hidden="1"/>
    </xf>
    <xf numFmtId="166" fontId="3" fillId="0" borderId="0" xfId="63" applyNumberFormat="1" applyFont="1" applyFill="1" applyBorder="1" applyAlignment="1" applyProtection="1">
      <alignment horizontal="left" vertical="center" wrapText="1"/>
      <protection hidden="1"/>
    </xf>
    <xf numFmtId="0" fontId="0" fillId="0" borderId="0" xfId="63" applyNumberFormat="1" applyFont="1" applyFill="1" applyBorder="1" applyAlignment="1" applyProtection="1">
      <alignment horizontal="left" vertical="center"/>
      <protection hidden="1"/>
    </xf>
    <xf numFmtId="0" fontId="3" fillId="0" borderId="0" xfId="63" applyNumberFormat="1" applyFont="1" applyFill="1" applyBorder="1" applyAlignment="1" applyProtection="1">
      <alignment horizontal="left" vertical="center" wrapText="1"/>
      <protection hidden="1"/>
    </xf>
    <xf numFmtId="0" fontId="0" fillId="37" borderId="10" xfId="0" applyFill="1" applyBorder="1" applyAlignment="1">
      <alignment horizontal="centerContinuous" vertical="center"/>
    </xf>
    <xf numFmtId="0" fontId="0" fillId="37" borderId="13" xfId="0" applyFill="1" applyBorder="1" applyAlignment="1">
      <alignment horizontal="centerContinuous" vertical="center"/>
    </xf>
    <xf numFmtId="0" fontId="9" fillId="37" borderId="12" xfId="0" applyFont="1" applyFill="1" applyBorder="1" applyAlignment="1">
      <alignment horizontal="centerContinuous" vertical="center"/>
    </xf>
    <xf numFmtId="0" fontId="9" fillId="37" borderId="10" xfId="0" applyFont="1" applyFill="1" applyBorder="1" applyAlignment="1">
      <alignment horizontal="centerContinuous" vertical="center"/>
    </xf>
    <xf numFmtId="0" fontId="9" fillId="37" borderId="13" xfId="0" applyFont="1" applyFill="1" applyBorder="1" applyAlignment="1">
      <alignment horizontal="centerContinuous" vertical="center"/>
    </xf>
    <xf numFmtId="0" fontId="36" fillId="0" borderId="0" xfId="0" applyFont="1" applyBorder="1" applyAlignment="1">
      <alignment horizontal="center" vertical="center"/>
    </xf>
    <xf numFmtId="0" fontId="0" fillId="0" borderId="24" xfId="0" applyBorder="1" applyAlignment="1">
      <alignment/>
    </xf>
    <xf numFmtId="0" fontId="0" fillId="0" borderId="0" xfId="0" applyBorder="1" applyAlignment="1">
      <alignment/>
    </xf>
    <xf numFmtId="0" fontId="0" fillId="0" borderId="28" xfId="0" applyBorder="1" applyAlignment="1">
      <alignment/>
    </xf>
    <xf numFmtId="0" fontId="30" fillId="0" borderId="11" xfId="63" applyFont="1" applyFill="1" applyBorder="1" applyAlignment="1" applyProtection="1">
      <alignment horizontal="center" vertical="center"/>
      <protection hidden="1"/>
    </xf>
    <xf numFmtId="0" fontId="0" fillId="0" borderId="11" xfId="63" applyFont="1" applyFill="1" applyBorder="1" applyAlignment="1" applyProtection="1">
      <alignment vertical="center"/>
      <protection hidden="1"/>
    </xf>
    <xf numFmtId="0" fontId="0" fillId="0" borderId="11" xfId="63" applyFont="1" applyFill="1" applyBorder="1" applyAlignment="1" applyProtection="1">
      <alignment horizontal="left" vertical="center" wrapText="1"/>
      <protection hidden="1"/>
    </xf>
    <xf numFmtId="0" fontId="9" fillId="0" borderId="0" xfId="64" applyFont="1" applyFill="1" applyBorder="1" applyAlignment="1" applyProtection="1">
      <alignment horizontal="centerContinuous" vertical="center"/>
      <protection hidden="1"/>
    </xf>
    <xf numFmtId="0" fontId="9" fillId="0" borderId="24" xfId="64" applyFont="1" applyFill="1" applyBorder="1" applyAlignment="1" applyProtection="1">
      <alignment horizontal="centerContinuous" vertical="center"/>
      <protection hidden="1"/>
    </xf>
    <xf numFmtId="0" fontId="9" fillId="0" borderId="28" xfId="64" applyFont="1" applyFill="1" applyBorder="1" applyAlignment="1" applyProtection="1">
      <alignment horizontal="centerContinuous" vertical="center"/>
      <protection hidden="1"/>
    </xf>
    <xf numFmtId="2" fontId="0" fillId="0" borderId="37" xfId="0" applyNumberFormat="1" applyFill="1" applyBorder="1" applyAlignment="1" applyProtection="1">
      <alignment horizontal="center" vertical="center"/>
      <protection hidden="1"/>
    </xf>
    <xf numFmtId="0" fontId="9" fillId="0" borderId="12" xfId="0" applyFont="1" applyBorder="1" applyAlignment="1" applyProtection="1">
      <alignment/>
      <protection hidden="1"/>
    </xf>
    <xf numFmtId="0" fontId="3" fillId="39" borderId="30" xfId="0" applyFont="1" applyFill="1" applyBorder="1" applyAlignment="1" applyProtection="1">
      <alignment horizontal="center" vertical="center"/>
      <protection locked="0"/>
    </xf>
    <xf numFmtId="0" fontId="3" fillId="39" borderId="37" xfId="0" applyFont="1" applyFill="1" applyBorder="1" applyAlignment="1" applyProtection="1">
      <alignment horizontal="center" vertical="center"/>
      <protection locked="0"/>
    </xf>
    <xf numFmtId="0" fontId="10" fillId="0" borderId="13" xfId="0" applyFont="1" applyBorder="1" applyAlignment="1" applyProtection="1">
      <alignment/>
      <protection hidden="1"/>
    </xf>
    <xf numFmtId="0" fontId="0" fillId="0" borderId="0" xfId="0" applyAlignment="1" applyProtection="1">
      <alignment/>
      <protection hidden="1" locked="0"/>
    </xf>
    <xf numFmtId="201" fontId="39" fillId="39" borderId="57" xfId="61" applyNumberFormat="1" applyFont="1" applyFill="1" applyBorder="1" applyAlignment="1" applyProtection="1">
      <alignment horizontal="center" vertical="center"/>
      <protection locked="0"/>
    </xf>
    <xf numFmtId="201" fontId="39" fillId="39" borderId="58" xfId="61" applyNumberFormat="1" applyFont="1" applyFill="1" applyBorder="1" applyAlignment="1" applyProtection="1">
      <alignment horizontal="center" vertical="center"/>
      <protection locked="0"/>
    </xf>
    <xf numFmtId="201" fontId="39" fillId="39" borderId="59" xfId="61" applyNumberFormat="1" applyFont="1" applyFill="1" applyBorder="1" applyAlignment="1" applyProtection="1">
      <alignment horizontal="center" vertical="center"/>
      <protection locked="0"/>
    </xf>
    <xf numFmtId="0" fontId="39" fillId="39" borderId="57" xfId="61" applyNumberFormat="1" applyFont="1" applyFill="1" applyBorder="1" applyAlignment="1" applyProtection="1">
      <alignment horizontal="center"/>
      <protection locked="0"/>
    </xf>
    <xf numFmtId="0" fontId="39" fillId="39" borderId="58" xfId="61" applyNumberFormat="1" applyFont="1" applyFill="1" applyBorder="1" applyAlignment="1" applyProtection="1">
      <alignment horizontal="center"/>
      <protection locked="0"/>
    </xf>
    <xf numFmtId="0" fontId="39" fillId="39" borderId="59" xfId="61" applyNumberFormat="1" applyFont="1" applyFill="1" applyBorder="1" applyAlignment="1" applyProtection="1">
      <alignment horizontal="center"/>
      <protection locked="0"/>
    </xf>
    <xf numFmtId="0" fontId="39" fillId="39" borderId="60" xfId="61" applyNumberFormat="1" applyFont="1" applyFill="1" applyBorder="1" applyAlignment="1" applyProtection="1">
      <alignment horizontal="center"/>
      <protection locked="0"/>
    </xf>
    <xf numFmtId="0" fontId="39" fillId="39" borderId="61" xfId="61" applyNumberFormat="1" applyFont="1" applyFill="1" applyBorder="1" applyAlignment="1" applyProtection="1">
      <alignment horizontal="center"/>
      <protection locked="0"/>
    </xf>
    <xf numFmtId="0" fontId="39" fillId="39" borderId="62" xfId="61" applyNumberFormat="1" applyFont="1" applyFill="1" applyBorder="1" applyAlignment="1" applyProtection="1">
      <alignment horizontal="center"/>
      <protection locked="0"/>
    </xf>
    <xf numFmtId="0" fontId="39" fillId="39" borderId="60" xfId="61" applyNumberFormat="1" applyFont="1" applyFill="1" applyBorder="1" applyAlignment="1" applyProtection="1">
      <alignment horizontal="center" vertical="center" wrapText="1"/>
      <protection locked="0"/>
    </xf>
    <xf numFmtId="0" fontId="39" fillId="39" borderId="61" xfId="61" applyNumberFormat="1" applyFont="1" applyFill="1" applyBorder="1" applyAlignment="1" applyProtection="1">
      <alignment horizontal="center" vertical="center" wrapText="1"/>
      <protection locked="0"/>
    </xf>
    <xf numFmtId="0" fontId="39" fillId="39" borderId="62" xfId="61" applyNumberFormat="1" applyFont="1" applyFill="1" applyBorder="1" applyAlignment="1" applyProtection="1">
      <alignment horizontal="center" vertical="center" wrapText="1"/>
      <protection locked="0"/>
    </xf>
    <xf numFmtId="0" fontId="39" fillId="39" borderId="63" xfId="61" applyNumberFormat="1" applyFont="1" applyFill="1" applyBorder="1" applyAlignment="1" applyProtection="1">
      <alignment horizontal="center"/>
      <protection locked="0"/>
    </xf>
    <xf numFmtId="0" fontId="39" fillId="39" borderId="64" xfId="61" applyNumberFormat="1" applyFont="1" applyFill="1" applyBorder="1" applyAlignment="1" applyProtection="1">
      <alignment horizontal="center"/>
      <protection locked="0"/>
    </xf>
    <xf numFmtId="0" fontId="39" fillId="39" borderId="65" xfId="61" applyNumberFormat="1" applyFont="1" applyFill="1" applyBorder="1" applyAlignment="1" applyProtection="1">
      <alignment horizontal="center"/>
      <protection locked="0"/>
    </xf>
    <xf numFmtId="0" fontId="39" fillId="39" borderId="63" xfId="61" applyNumberFormat="1" applyFont="1" applyFill="1" applyBorder="1" applyAlignment="1" applyProtection="1">
      <alignment horizontal="center" vertical="center" wrapText="1"/>
      <protection locked="0"/>
    </xf>
    <xf numFmtId="0" fontId="39" fillId="39" borderId="64" xfId="61" applyNumberFormat="1" applyFont="1" applyFill="1" applyBorder="1" applyAlignment="1" applyProtection="1">
      <alignment horizontal="center" vertical="center" wrapText="1"/>
      <protection locked="0"/>
    </xf>
    <xf numFmtId="0" fontId="39" fillId="39" borderId="65" xfId="61" applyNumberFormat="1" applyFont="1" applyFill="1" applyBorder="1" applyAlignment="1" applyProtection="1">
      <alignment horizontal="center" vertical="center" wrapText="1"/>
      <protection locked="0"/>
    </xf>
    <xf numFmtId="0" fontId="59" fillId="34" borderId="0" xfId="61" applyFont="1" applyFill="1" applyProtection="1">
      <alignment/>
      <protection hidden="1"/>
    </xf>
    <xf numFmtId="0" fontId="0" fillId="0" borderId="0" xfId="61" applyBorder="1" applyProtection="1">
      <alignment/>
      <protection hidden="1"/>
    </xf>
    <xf numFmtId="0" fontId="10" fillId="0" borderId="11" xfId="61" applyFont="1" applyBorder="1" applyAlignment="1" applyProtection="1">
      <alignment horizontal="left"/>
      <protection hidden="1"/>
    </xf>
    <xf numFmtId="0" fontId="10" fillId="0" borderId="11" xfId="61" applyFont="1" applyBorder="1" applyAlignment="1" applyProtection="1">
      <alignment horizontal="left" vertical="center"/>
      <protection hidden="1"/>
    </xf>
    <xf numFmtId="0" fontId="9" fillId="0" borderId="12" xfId="61" applyFont="1" applyFill="1" applyBorder="1" applyAlignment="1" applyProtection="1">
      <alignment horizontal="left" vertical="center"/>
      <protection hidden="1"/>
    </xf>
    <xf numFmtId="0" fontId="10" fillId="0" borderId="13" xfId="61" applyFont="1" applyFill="1" applyBorder="1" applyAlignment="1" applyProtection="1">
      <alignment horizontal="left"/>
      <protection hidden="1"/>
    </xf>
    <xf numFmtId="49" fontId="53" fillId="0" borderId="12" xfId="61" applyNumberFormat="1" applyFont="1" applyFill="1" applyBorder="1" applyAlignment="1" applyProtection="1">
      <alignment horizontal="center"/>
      <protection hidden="1"/>
    </xf>
    <xf numFmtId="0" fontId="10" fillId="0" borderId="0" xfId="61" applyFont="1" applyBorder="1" applyProtection="1">
      <alignment/>
      <protection hidden="1"/>
    </xf>
    <xf numFmtId="1" fontId="38" fillId="0" borderId="0" xfId="61" applyNumberFormat="1" applyFont="1" applyBorder="1" applyAlignment="1" applyProtection="1">
      <alignment horizontal="center"/>
      <protection hidden="1"/>
    </xf>
    <xf numFmtId="49" fontId="39" fillId="39" borderId="57" xfId="61" applyNumberFormat="1" applyFont="1" applyFill="1" applyBorder="1" applyAlignment="1" applyProtection="1">
      <alignment horizontal="center" vertical="center"/>
      <protection locked="0"/>
    </xf>
    <xf numFmtId="49" fontId="39" fillId="39" borderId="58" xfId="61" applyNumberFormat="1" applyFont="1" applyFill="1" applyBorder="1" applyAlignment="1" applyProtection="1">
      <alignment horizontal="center" vertical="center"/>
      <protection locked="0"/>
    </xf>
    <xf numFmtId="49" fontId="39" fillId="39" borderId="59" xfId="61" applyNumberFormat="1" applyFont="1" applyFill="1" applyBorder="1" applyAlignment="1" applyProtection="1">
      <alignment horizontal="center" vertical="center"/>
      <protection locked="0"/>
    </xf>
    <xf numFmtId="2" fontId="39" fillId="39" borderId="59" xfId="61" applyNumberFormat="1" applyFont="1" applyFill="1" applyBorder="1" applyAlignment="1" applyProtection="1">
      <alignment horizontal="center"/>
      <protection locked="0"/>
    </xf>
    <xf numFmtId="2" fontId="39" fillId="39" borderId="62" xfId="61" applyNumberFormat="1" applyFont="1" applyFill="1" applyBorder="1" applyAlignment="1" applyProtection="1">
      <alignment horizontal="center"/>
      <protection locked="0"/>
    </xf>
    <xf numFmtId="2" fontId="39" fillId="39" borderId="65" xfId="61" applyNumberFormat="1" applyFont="1" applyFill="1" applyBorder="1" applyAlignment="1" applyProtection="1">
      <alignment horizontal="center"/>
      <protection locked="0"/>
    </xf>
    <xf numFmtId="0" fontId="3" fillId="39" borderId="37" xfId="63" applyFont="1" applyFill="1" applyBorder="1" applyAlignment="1" applyProtection="1">
      <alignment horizontal="center" vertical="center"/>
      <protection locked="0"/>
    </xf>
    <xf numFmtId="0" fontId="39" fillId="39" borderId="66" xfId="61" applyNumberFormat="1" applyFont="1" applyFill="1" applyBorder="1" applyAlignment="1" applyProtection="1">
      <alignment horizontal="center" vertical="center" wrapText="1"/>
      <protection locked="0"/>
    </xf>
    <xf numFmtId="0" fontId="39" fillId="39" borderId="67" xfId="61" applyNumberFormat="1" applyFont="1" applyFill="1" applyBorder="1" applyAlignment="1" applyProtection="1">
      <alignment horizontal="center" vertical="center" wrapText="1"/>
      <protection locked="0"/>
    </xf>
    <xf numFmtId="0" fontId="39" fillId="39" borderId="68" xfId="61" applyNumberFormat="1" applyFont="1" applyFill="1" applyBorder="1" applyAlignment="1" applyProtection="1">
      <alignment horizontal="center" vertical="center" wrapText="1"/>
      <protection locked="0"/>
    </xf>
    <xf numFmtId="0" fontId="39" fillId="39" borderId="66" xfId="61" applyNumberFormat="1" applyFont="1" applyFill="1" applyBorder="1" applyAlignment="1" applyProtection="1">
      <alignment horizontal="center"/>
      <protection locked="0"/>
    </xf>
    <xf numFmtId="0" fontId="39" fillId="39" borderId="67" xfId="61" applyNumberFormat="1" applyFont="1" applyFill="1" applyBorder="1" applyAlignment="1" applyProtection="1">
      <alignment horizontal="center"/>
      <protection locked="0"/>
    </xf>
    <xf numFmtId="0" fontId="39" fillId="39" borderId="68" xfId="61" applyNumberFormat="1" applyFont="1" applyFill="1" applyBorder="1" applyAlignment="1" applyProtection="1">
      <alignment horizontal="center"/>
      <protection locked="0"/>
    </xf>
    <xf numFmtId="0" fontId="1" fillId="0" borderId="69" xfId="61" applyNumberFormat="1" applyFont="1" applyFill="1" applyBorder="1" applyAlignment="1" applyProtection="1">
      <alignment horizontal="center" vertical="center" wrapText="1"/>
      <protection hidden="1"/>
    </xf>
    <xf numFmtId="0" fontId="1" fillId="0" borderId="70" xfId="61" applyNumberFormat="1" applyFont="1" applyFill="1" applyBorder="1" applyAlignment="1" applyProtection="1">
      <alignment horizontal="center" vertical="center" wrapText="1"/>
      <protection hidden="1"/>
    </xf>
    <xf numFmtId="0" fontId="1" fillId="0" borderId="71" xfId="61" applyNumberFormat="1" applyFont="1" applyFill="1" applyBorder="1" applyAlignment="1" applyProtection="1">
      <alignment horizontal="center" vertical="center" wrapText="1"/>
      <protection hidden="1"/>
    </xf>
    <xf numFmtId="0" fontId="9" fillId="37" borderId="13" xfId="64" applyFont="1" applyFill="1" applyBorder="1" applyAlignment="1" applyProtection="1">
      <alignment horizontal="center" vertical="center"/>
      <protection hidden="1"/>
    </xf>
    <xf numFmtId="49" fontId="39" fillId="35" borderId="12" xfId="61" applyNumberFormat="1" applyFont="1" applyFill="1" applyBorder="1" applyAlignment="1" applyProtection="1">
      <alignment horizontal="center" vertical="center"/>
      <protection hidden="1"/>
    </xf>
    <xf numFmtId="49" fontId="39" fillId="35" borderId="10" xfId="61" applyNumberFormat="1" applyFont="1" applyFill="1" applyBorder="1" applyAlignment="1" applyProtection="1">
      <alignment horizontal="center" vertical="center"/>
      <protection hidden="1"/>
    </xf>
    <xf numFmtId="49" fontId="39" fillId="35" borderId="13" xfId="61" applyNumberFormat="1" applyFont="1" applyFill="1" applyBorder="1" applyAlignment="1" applyProtection="1">
      <alignment horizontal="center" vertical="center"/>
      <protection hidden="1"/>
    </xf>
    <xf numFmtId="0" fontId="39" fillId="39" borderId="63" xfId="61" applyNumberFormat="1" applyFont="1" applyFill="1" applyBorder="1" applyAlignment="1" applyProtection="1">
      <alignment horizontal="center" vertical="center"/>
      <protection locked="0"/>
    </xf>
    <xf numFmtId="0" fontId="39" fillId="39" borderId="64" xfId="61" applyNumberFormat="1" applyFont="1" applyFill="1" applyBorder="1" applyAlignment="1" applyProtection="1">
      <alignment horizontal="center" vertical="center"/>
      <protection locked="0"/>
    </xf>
    <xf numFmtId="0" fontId="39" fillId="39" borderId="72" xfId="61" applyNumberFormat="1" applyFont="1" applyFill="1" applyBorder="1" applyAlignment="1" applyProtection="1">
      <alignment horizontal="center" vertical="center"/>
      <protection locked="0"/>
    </xf>
    <xf numFmtId="173" fontId="39" fillId="39" borderId="63" xfId="61" applyNumberFormat="1" applyFont="1" applyFill="1" applyBorder="1" applyAlignment="1" applyProtection="1">
      <alignment horizontal="center" vertical="center"/>
      <protection locked="0"/>
    </xf>
    <xf numFmtId="173" fontId="39" fillId="39" borderId="64" xfId="61" applyNumberFormat="1" applyFont="1" applyFill="1" applyBorder="1" applyAlignment="1" applyProtection="1">
      <alignment horizontal="center" vertical="center"/>
      <protection locked="0"/>
    </xf>
    <xf numFmtId="173" fontId="39" fillId="39" borderId="65" xfId="61" applyNumberFormat="1" applyFont="1" applyFill="1" applyBorder="1" applyAlignment="1" applyProtection="1">
      <alignment horizontal="center" vertical="center"/>
      <protection locked="0"/>
    </xf>
    <xf numFmtId="173" fontId="39" fillId="39" borderId="60" xfId="61" applyNumberFormat="1" applyFont="1" applyFill="1" applyBorder="1" applyAlignment="1" applyProtection="1">
      <alignment horizontal="center" vertical="center"/>
      <protection locked="0"/>
    </xf>
    <xf numFmtId="173" fontId="39" fillId="39" borderId="61" xfId="61" applyNumberFormat="1" applyFont="1" applyFill="1" applyBorder="1" applyAlignment="1" applyProtection="1">
      <alignment horizontal="center" vertical="center"/>
      <protection locked="0"/>
    </xf>
    <xf numFmtId="173" fontId="39" fillId="39" borderId="62" xfId="61" applyNumberFormat="1" applyFont="1" applyFill="1" applyBorder="1" applyAlignment="1" applyProtection="1">
      <alignment horizontal="center" vertical="center"/>
      <protection locked="0"/>
    </xf>
    <xf numFmtId="0" fontId="1" fillId="33" borderId="0" xfId="63" applyFont="1" applyFill="1" applyBorder="1" applyAlignment="1" applyProtection="1">
      <alignment horizontal="center" vertical="center"/>
      <protection hidden="1"/>
    </xf>
    <xf numFmtId="0" fontId="0" fillId="39" borderId="73" xfId="63" applyFont="1" applyFill="1" applyBorder="1" applyAlignment="1" applyProtection="1">
      <alignment horizontal="left" vertical="center" indent="1"/>
      <protection locked="0"/>
    </xf>
    <xf numFmtId="0" fontId="0" fillId="39" borderId="30" xfId="63" applyFont="1" applyFill="1" applyBorder="1" applyAlignment="1" applyProtection="1">
      <alignment horizontal="left" vertical="center" indent="1"/>
      <protection locked="0"/>
    </xf>
    <xf numFmtId="0" fontId="2" fillId="33" borderId="0" xfId="63" applyFont="1" applyFill="1" applyBorder="1" applyAlignment="1" applyProtection="1">
      <alignment horizontal="center" vertical="center"/>
      <protection hidden="1"/>
    </xf>
    <xf numFmtId="0" fontId="0" fillId="39" borderId="74" xfId="63" applyFont="1" applyFill="1" applyBorder="1" applyAlignment="1" applyProtection="1">
      <alignment horizontal="center" vertical="center"/>
      <protection locked="0"/>
    </xf>
    <xf numFmtId="0" fontId="9" fillId="0" borderId="0" xfId="67" applyFont="1" applyFill="1" applyBorder="1" applyAlignment="1" applyProtection="1">
      <alignment vertical="center"/>
      <protection hidden="1"/>
    </xf>
    <xf numFmtId="0" fontId="9" fillId="0" borderId="12" xfId="67" applyFont="1" applyFill="1" applyBorder="1" applyAlignment="1" applyProtection="1">
      <alignment vertical="center"/>
      <protection hidden="1"/>
    </xf>
    <xf numFmtId="0" fontId="9" fillId="0" borderId="13" xfId="63" applyFont="1" applyBorder="1" applyAlignment="1" applyProtection="1">
      <alignment horizontal="left" vertical="center"/>
      <protection hidden="1"/>
    </xf>
    <xf numFmtId="0" fontId="13" fillId="0" borderId="0" xfId="63" applyFont="1" applyBorder="1" applyProtection="1">
      <alignment/>
      <protection hidden="1"/>
    </xf>
    <xf numFmtId="0" fontId="9" fillId="0" borderId="13" xfId="66" applyFont="1" applyBorder="1" applyAlignment="1" applyProtection="1">
      <alignment horizontal="left" vertical="center"/>
      <protection hidden="1"/>
    </xf>
    <xf numFmtId="0" fontId="30" fillId="0" borderId="29" xfId="63" applyFont="1" applyBorder="1" applyAlignment="1" applyProtection="1">
      <alignment horizontal="center" vertical="center" wrapText="1"/>
      <protection locked="0"/>
    </xf>
    <xf numFmtId="0" fontId="0" fillId="39" borderId="75" xfId="63" applyFont="1" applyFill="1" applyBorder="1" applyAlignment="1" applyProtection="1">
      <alignment horizontal="center" vertical="center"/>
      <protection locked="0"/>
    </xf>
    <xf numFmtId="0" fontId="3" fillId="39" borderId="37" xfId="63" applyFont="1" applyFill="1" applyBorder="1" applyAlignment="1" applyProtection="1">
      <alignment horizontal="left" vertical="center"/>
      <protection locked="0"/>
    </xf>
    <xf numFmtId="0" fontId="30" fillId="0" borderId="28" xfId="63" applyFont="1" applyBorder="1" applyAlignment="1" applyProtection="1">
      <alignment horizontal="center" vertical="center" wrapText="1"/>
      <protection locked="0"/>
    </xf>
    <xf numFmtId="0" fontId="0" fillId="33" borderId="0" xfId="63" applyFont="1" applyFill="1" applyAlignment="1" applyProtection="1">
      <alignment vertical="center"/>
      <protection hidden="1"/>
    </xf>
    <xf numFmtId="0" fontId="3" fillId="33" borderId="0" xfId="63" applyFont="1" applyFill="1" applyBorder="1" applyAlignment="1" applyProtection="1">
      <alignment vertical="center"/>
      <protection hidden="1"/>
    </xf>
    <xf numFmtId="0" fontId="3" fillId="33" borderId="0" xfId="63" applyFont="1" applyFill="1" applyBorder="1" applyAlignment="1" applyProtection="1">
      <alignment horizontal="center" vertical="center"/>
      <protection hidden="1"/>
    </xf>
    <xf numFmtId="0" fontId="3" fillId="39" borderId="30" xfId="63" applyFont="1" applyFill="1" applyBorder="1" applyAlignment="1" applyProtection="1">
      <alignment horizontal="center" vertical="center"/>
      <protection locked="0"/>
    </xf>
    <xf numFmtId="0" fontId="3" fillId="39" borderId="73" xfId="63" applyFont="1" applyFill="1" applyBorder="1" applyAlignment="1" applyProtection="1">
      <alignment horizontal="center" vertical="center"/>
      <protection locked="0"/>
    </xf>
    <xf numFmtId="0" fontId="3" fillId="39" borderId="76" xfId="63" applyFont="1" applyFill="1" applyBorder="1" applyAlignment="1" applyProtection="1">
      <alignment horizontal="center" vertical="center"/>
      <protection locked="0"/>
    </xf>
    <xf numFmtId="0" fontId="3" fillId="39" borderId="30" xfId="63" applyFont="1" applyFill="1" applyBorder="1" applyAlignment="1" applyProtection="1">
      <alignment horizontal="left" vertical="center"/>
      <protection locked="0"/>
    </xf>
    <xf numFmtId="0" fontId="18" fillId="0" borderId="0" xfId="63" applyFont="1" applyFill="1" applyBorder="1" applyAlignment="1" applyProtection="1">
      <alignment horizontal="left" vertical="center"/>
      <protection locked="0"/>
    </xf>
    <xf numFmtId="0" fontId="31" fillId="0" borderId="29" xfId="63" applyFont="1" applyBorder="1" applyAlignment="1" applyProtection="1">
      <alignment horizontal="right"/>
      <protection locked="0"/>
    </xf>
    <xf numFmtId="0" fontId="9" fillId="37" borderId="23" xfId="64" applyFont="1" applyFill="1" applyBorder="1" applyAlignment="1" applyProtection="1">
      <alignment horizontal="centerContinuous" vertical="center"/>
      <protection hidden="1"/>
    </xf>
    <xf numFmtId="0" fontId="9" fillId="37" borderId="27" xfId="64" applyFont="1" applyFill="1" applyBorder="1" applyAlignment="1" applyProtection="1">
      <alignment horizontal="centerContinuous" vertical="center"/>
      <protection hidden="1"/>
    </xf>
    <xf numFmtId="0" fontId="9" fillId="37" borderId="29" xfId="64" applyFont="1" applyFill="1" applyBorder="1" applyAlignment="1" applyProtection="1">
      <alignment horizontal="centerContinuous" vertical="center"/>
      <protection hidden="1"/>
    </xf>
    <xf numFmtId="0" fontId="0" fillId="33" borderId="23" xfId="64" applyFont="1" applyFill="1" applyBorder="1" applyAlignment="1" applyProtection="1">
      <alignment vertical="center"/>
      <protection hidden="1"/>
    </xf>
    <xf numFmtId="0" fontId="0" fillId="33" borderId="27" xfId="64" applyFont="1" applyFill="1" applyBorder="1" applyAlignment="1" applyProtection="1">
      <alignment vertical="center"/>
      <protection hidden="1"/>
    </xf>
    <xf numFmtId="0" fontId="0" fillId="33" borderId="29" xfId="64" applyFont="1" applyFill="1" applyBorder="1" applyAlignment="1" applyProtection="1">
      <alignment vertical="center"/>
      <protection hidden="1"/>
    </xf>
    <xf numFmtId="0" fontId="0" fillId="33" borderId="24" xfId="64" applyFont="1" applyFill="1" applyBorder="1" applyAlignment="1" applyProtection="1">
      <alignment vertical="center"/>
      <protection hidden="1"/>
    </xf>
    <xf numFmtId="0" fontId="0" fillId="33" borderId="28" xfId="64" applyFont="1" applyFill="1" applyBorder="1" applyAlignment="1" applyProtection="1">
      <alignment vertical="center"/>
      <protection hidden="1"/>
    </xf>
    <xf numFmtId="0" fontId="0" fillId="33" borderId="24" xfId="63" applyFont="1" applyFill="1" applyBorder="1" applyAlignment="1" applyProtection="1">
      <alignment vertical="center"/>
      <protection hidden="1"/>
    </xf>
    <xf numFmtId="0" fontId="0" fillId="33" borderId="0" xfId="63" applyFont="1" applyFill="1" applyBorder="1" applyAlignment="1" applyProtection="1">
      <alignment vertical="center"/>
      <protection hidden="1"/>
    </xf>
    <xf numFmtId="0" fontId="0" fillId="33" borderId="28" xfId="63" applyFont="1" applyFill="1" applyBorder="1" applyAlignment="1" applyProtection="1">
      <alignment vertical="center"/>
      <protection hidden="1"/>
    </xf>
    <xf numFmtId="49" fontId="0" fillId="33" borderId="0" xfId="63" applyNumberFormat="1" applyFont="1" applyFill="1" applyBorder="1" applyAlignment="1" applyProtection="1">
      <alignment vertical="center"/>
      <protection hidden="1"/>
    </xf>
    <xf numFmtId="0" fontId="9" fillId="33" borderId="0" xfId="63" applyFont="1" applyFill="1" applyBorder="1" applyAlignment="1" applyProtection="1">
      <alignment vertical="center"/>
      <protection hidden="1"/>
    </xf>
    <xf numFmtId="0" fontId="0" fillId="33" borderId="0" xfId="63" applyFont="1" applyFill="1" applyBorder="1" applyAlignment="1" applyProtection="1">
      <alignment vertical="center" wrapText="1"/>
      <protection hidden="1"/>
    </xf>
    <xf numFmtId="0" fontId="0" fillId="33" borderId="28" xfId="63" applyFont="1" applyFill="1" applyBorder="1" applyAlignment="1" applyProtection="1">
      <alignment vertical="center" wrapText="1"/>
      <protection hidden="1"/>
    </xf>
    <xf numFmtId="0" fontId="1" fillId="33" borderId="0" xfId="63" applyFont="1" applyFill="1" applyBorder="1" applyAlignment="1" applyProtection="1">
      <alignment vertical="center"/>
      <protection hidden="1"/>
    </xf>
    <xf numFmtId="0" fontId="1" fillId="33" borderId="0" xfId="63" applyFont="1" applyFill="1" applyBorder="1" applyAlignment="1" applyProtection="1">
      <alignment vertical="center" wrapText="1"/>
      <protection hidden="1"/>
    </xf>
    <xf numFmtId="167" fontId="0" fillId="39" borderId="76" xfId="63" applyNumberFormat="1" applyFont="1" applyFill="1" applyBorder="1" applyAlignment="1" applyProtection="1">
      <alignment horizontal="center" vertical="center"/>
      <protection locked="0"/>
    </xf>
    <xf numFmtId="167" fontId="0" fillId="39" borderId="74" xfId="63" applyNumberFormat="1" applyFont="1" applyFill="1" applyBorder="1" applyAlignment="1" applyProtection="1">
      <alignment horizontal="center" vertical="center"/>
      <protection locked="0"/>
    </xf>
    <xf numFmtId="0" fontId="2" fillId="33" borderId="0" xfId="63" applyFont="1" applyFill="1" applyBorder="1" applyAlignment="1" applyProtection="1">
      <alignment vertical="center"/>
      <protection hidden="1"/>
    </xf>
    <xf numFmtId="0" fontId="10" fillId="33" borderId="0" xfId="63" applyFont="1" applyFill="1" applyBorder="1" applyAlignment="1" applyProtection="1">
      <alignment vertical="center" wrapText="1"/>
      <protection hidden="1"/>
    </xf>
    <xf numFmtId="0" fontId="2" fillId="33" borderId="0" xfId="63" applyFont="1" applyFill="1" applyAlignment="1" applyProtection="1">
      <alignment vertical="center"/>
      <protection hidden="1"/>
    </xf>
    <xf numFmtId="0" fontId="10" fillId="33" borderId="0" xfId="63" applyFont="1" applyFill="1" applyBorder="1" applyAlignment="1" applyProtection="1">
      <alignment vertical="center"/>
      <protection hidden="1"/>
    </xf>
    <xf numFmtId="0" fontId="9" fillId="37" borderId="25" xfId="64" applyFont="1" applyFill="1" applyBorder="1" applyAlignment="1" applyProtection="1">
      <alignment horizontal="centerContinuous" vertical="center"/>
      <protection hidden="1"/>
    </xf>
    <xf numFmtId="0" fontId="9" fillId="37" borderId="11" xfId="64" applyFont="1" applyFill="1" applyBorder="1" applyAlignment="1" applyProtection="1">
      <alignment horizontal="centerContinuous" vertical="center"/>
      <protection hidden="1"/>
    </xf>
    <xf numFmtId="0" fontId="9" fillId="37" borderId="26" xfId="64" applyFont="1" applyFill="1" applyBorder="1" applyAlignment="1" applyProtection="1">
      <alignment horizontal="centerContinuous" vertical="center"/>
      <protection hidden="1"/>
    </xf>
    <xf numFmtId="2" fontId="39" fillId="33" borderId="0" xfId="67" applyNumberFormat="1" applyFont="1" applyFill="1" applyBorder="1" applyAlignment="1" applyProtection="1">
      <alignment horizontal="right"/>
      <protection hidden="1"/>
    </xf>
    <xf numFmtId="49" fontId="9" fillId="33" borderId="0" xfId="67" applyNumberFormat="1" applyFont="1" applyFill="1" applyBorder="1" applyAlignment="1" applyProtection="1">
      <alignment horizontal="center"/>
      <protection locked="0"/>
    </xf>
    <xf numFmtId="49" fontId="39" fillId="33" borderId="0" xfId="67" applyNumberFormat="1" applyFont="1" applyFill="1" applyBorder="1" applyAlignment="1" applyProtection="1">
      <alignment horizontal="center"/>
      <protection locked="0"/>
    </xf>
    <xf numFmtId="0" fontId="9" fillId="0" borderId="10" xfId="61" applyNumberFormat="1" applyFont="1" applyFill="1" applyBorder="1" applyAlignment="1" applyProtection="1">
      <alignment horizontal="center"/>
      <protection hidden="1"/>
    </xf>
    <xf numFmtId="2" fontId="0" fillId="34" borderId="0" xfId="67" applyNumberFormat="1" applyFont="1" applyFill="1" applyProtection="1">
      <alignment/>
      <protection hidden="1"/>
    </xf>
    <xf numFmtId="0" fontId="13" fillId="0" borderId="10" xfId="67" applyNumberFormat="1" applyFont="1" applyBorder="1" applyAlignment="1" applyProtection="1">
      <alignment horizontal="center"/>
      <protection hidden="1"/>
    </xf>
    <xf numFmtId="0" fontId="0" fillId="33" borderId="24" xfId="63" applyFont="1" applyFill="1" applyBorder="1" applyAlignment="1" applyProtection="1">
      <alignment vertical="center"/>
      <protection hidden="1"/>
    </xf>
    <xf numFmtId="0" fontId="0" fillId="33" borderId="0" xfId="63" applyFont="1" applyFill="1" applyBorder="1" applyAlignment="1" applyProtection="1">
      <alignment vertical="center"/>
      <protection hidden="1"/>
    </xf>
    <xf numFmtId="0" fontId="0" fillId="33" borderId="28" xfId="63" applyFont="1" applyFill="1" applyBorder="1" applyAlignment="1" applyProtection="1">
      <alignment vertical="center" wrapText="1"/>
      <protection hidden="1"/>
    </xf>
    <xf numFmtId="49" fontId="0" fillId="33" borderId="0" xfId="63" applyNumberFormat="1" applyFont="1" applyFill="1" applyBorder="1" applyAlignment="1" applyProtection="1">
      <alignment vertical="center"/>
      <protection hidden="1"/>
    </xf>
    <xf numFmtId="0" fontId="0" fillId="33" borderId="28" xfId="63" applyFont="1" applyFill="1" applyBorder="1" applyAlignment="1" applyProtection="1">
      <alignment vertical="center"/>
      <protection hidden="1"/>
    </xf>
    <xf numFmtId="0" fontId="0" fillId="33" borderId="0" xfId="63" applyFont="1" applyFill="1" applyBorder="1" applyAlignment="1" applyProtection="1">
      <alignment vertical="center" wrapText="1"/>
      <protection hidden="1"/>
    </xf>
    <xf numFmtId="49" fontId="0" fillId="33" borderId="0" xfId="63" applyNumberFormat="1" applyFont="1" applyFill="1" applyBorder="1" applyAlignment="1" applyProtection="1">
      <alignment vertical="center" wrapText="1"/>
      <protection hidden="1"/>
    </xf>
    <xf numFmtId="0" fontId="0" fillId="39" borderId="76" xfId="63" applyFont="1" applyFill="1" applyBorder="1" applyAlignment="1" applyProtection="1">
      <alignment horizontal="center" vertical="center"/>
      <protection locked="0"/>
    </xf>
    <xf numFmtId="0" fontId="0" fillId="33" borderId="24" xfId="64" applyFont="1" applyFill="1" applyBorder="1" applyAlignment="1" applyProtection="1">
      <alignment vertical="center"/>
      <protection hidden="1"/>
    </xf>
    <xf numFmtId="0" fontId="0" fillId="33" borderId="0" xfId="64" applyFont="1" applyFill="1" applyBorder="1" applyAlignment="1" applyProtection="1">
      <alignment vertical="center"/>
      <protection hidden="1"/>
    </xf>
    <xf numFmtId="0" fontId="0" fillId="39" borderId="77" xfId="63" applyFont="1" applyFill="1" applyBorder="1" applyAlignment="1" applyProtection="1">
      <alignment horizontal="center" vertical="center"/>
      <protection locked="0"/>
    </xf>
    <xf numFmtId="0" fontId="0" fillId="33" borderId="28" xfId="64" applyFont="1" applyFill="1" applyBorder="1" applyAlignment="1" applyProtection="1">
      <alignment vertical="center"/>
      <protection hidden="1"/>
    </xf>
    <xf numFmtId="0" fontId="0" fillId="33" borderId="25" xfId="63" applyFont="1" applyFill="1" applyBorder="1" applyAlignment="1" applyProtection="1">
      <alignment vertical="center" wrapText="1"/>
      <protection hidden="1"/>
    </xf>
    <xf numFmtId="0" fontId="0" fillId="33" borderId="11" xfId="63" applyFont="1" applyFill="1" applyBorder="1" applyAlignment="1" applyProtection="1">
      <alignment vertical="center" wrapText="1"/>
      <protection hidden="1"/>
    </xf>
    <xf numFmtId="0" fontId="0" fillId="33" borderId="26" xfId="63" applyFont="1" applyFill="1" applyBorder="1" applyAlignment="1" applyProtection="1">
      <alignment vertical="center" wrapText="1"/>
      <protection hidden="1"/>
    </xf>
    <xf numFmtId="0" fontId="0" fillId="0" borderId="27" xfId="0" applyBorder="1" applyAlignment="1">
      <alignment/>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horizontal="right" vertical="top"/>
    </xf>
    <xf numFmtId="0" fontId="3" fillId="0" borderId="0" xfId="0" applyFont="1" applyBorder="1" applyAlignment="1">
      <alignment horizontal="center" vertical="top"/>
    </xf>
    <xf numFmtId="0" fontId="39" fillId="33" borderId="27" xfId="63" applyFont="1" applyFill="1" applyBorder="1" applyAlignment="1" applyProtection="1">
      <alignment horizontal="right"/>
      <protection hidden="1"/>
    </xf>
    <xf numFmtId="49" fontId="39" fillId="33" borderId="27" xfId="63" applyNumberFormat="1" applyFont="1" applyFill="1" applyBorder="1" applyAlignment="1" applyProtection="1">
      <alignment horizontal="center"/>
      <protection locked="0"/>
    </xf>
    <xf numFmtId="0" fontId="0" fillId="34" borderId="0" xfId="63" applyFont="1" applyFill="1" applyAlignment="1" applyProtection="1">
      <alignment vertical="center"/>
      <protection locked="0"/>
    </xf>
    <xf numFmtId="0" fontId="0" fillId="34" borderId="0" xfId="60" applyFill="1" applyProtection="1">
      <alignment/>
      <protection hidden="1" locked="0"/>
    </xf>
    <xf numFmtId="0" fontId="0" fillId="39" borderId="74" xfId="63" applyFont="1" applyFill="1" applyBorder="1" applyAlignment="1" applyProtection="1">
      <alignment horizontal="center" vertical="center"/>
      <protection locked="0"/>
    </xf>
    <xf numFmtId="0" fontId="0" fillId="39" borderId="73" xfId="63" applyFont="1" applyFill="1" applyBorder="1" applyAlignment="1" applyProtection="1">
      <alignment horizontal="left" vertical="center" indent="1"/>
      <protection locked="0"/>
    </xf>
    <xf numFmtId="0" fontId="0" fillId="39" borderId="30" xfId="63" applyFont="1" applyFill="1" applyBorder="1" applyAlignment="1" applyProtection="1">
      <alignment horizontal="left" vertical="center" indent="1"/>
      <protection locked="0"/>
    </xf>
    <xf numFmtId="49" fontId="0" fillId="33" borderId="0" xfId="63" applyNumberFormat="1" applyFont="1" applyFill="1" applyBorder="1" applyAlignment="1" applyProtection="1">
      <alignment vertical="center" wrapText="1"/>
      <protection hidden="1"/>
    </xf>
    <xf numFmtId="0" fontId="0" fillId="39" borderId="76" xfId="63" applyFont="1" applyFill="1" applyBorder="1" applyAlignment="1" applyProtection="1">
      <alignment horizontal="center" vertical="center"/>
      <protection locked="0"/>
    </xf>
    <xf numFmtId="0" fontId="0" fillId="33" borderId="0" xfId="64" applyFont="1" applyFill="1" applyBorder="1" applyAlignment="1" applyProtection="1">
      <alignment vertical="center"/>
      <protection hidden="1"/>
    </xf>
    <xf numFmtId="0" fontId="0" fillId="39" borderId="77" xfId="63" applyFont="1" applyFill="1" applyBorder="1" applyAlignment="1" applyProtection="1">
      <alignment horizontal="center" vertical="center"/>
      <protection locked="0"/>
    </xf>
    <xf numFmtId="0" fontId="0" fillId="39" borderId="75" xfId="63" applyFont="1" applyFill="1" applyBorder="1" applyAlignment="1" applyProtection="1">
      <alignment horizontal="center" vertical="center"/>
      <protection locked="0"/>
    </xf>
    <xf numFmtId="0" fontId="0" fillId="33" borderId="25" xfId="63" applyFont="1" applyFill="1" applyBorder="1" applyAlignment="1" applyProtection="1">
      <alignment vertical="center" wrapText="1"/>
      <protection hidden="1"/>
    </xf>
    <xf numFmtId="0" fontId="0" fillId="33" borderId="11" xfId="63" applyFont="1" applyFill="1" applyBorder="1" applyAlignment="1" applyProtection="1">
      <alignment vertical="center" wrapText="1"/>
      <protection hidden="1"/>
    </xf>
    <xf numFmtId="0" fontId="0" fillId="33" borderId="26" xfId="63" applyFont="1" applyFill="1" applyBorder="1" applyAlignment="1" applyProtection="1">
      <alignment vertical="center" wrapText="1"/>
      <protection hidden="1"/>
    </xf>
    <xf numFmtId="0" fontId="1" fillId="0" borderId="0" xfId="63" applyFont="1" applyFill="1" applyBorder="1" applyAlignment="1" applyProtection="1">
      <alignment horizontal="left" vertical="center"/>
      <protection hidden="1"/>
    </xf>
    <xf numFmtId="0" fontId="2" fillId="0" borderId="10" xfId="66" applyFont="1" applyBorder="1" applyAlignment="1" applyProtection="1">
      <alignment vertical="center" wrapText="1"/>
      <protection hidden="1"/>
    </xf>
    <xf numFmtId="0" fontId="2" fillId="0" borderId="13" xfId="66" applyFont="1" applyBorder="1" applyAlignment="1" applyProtection="1">
      <alignment vertical="center" wrapText="1"/>
      <protection hidden="1"/>
    </xf>
    <xf numFmtId="0" fontId="0" fillId="0" borderId="0" xfId="63" applyFont="1" applyFill="1" applyBorder="1" applyAlignment="1" applyProtection="1">
      <alignment horizontal="left" vertical="top"/>
      <protection hidden="1"/>
    </xf>
    <xf numFmtId="0" fontId="3" fillId="33" borderId="0" xfId="0" applyFont="1" applyFill="1" applyAlignment="1" applyProtection="1">
      <alignment/>
      <protection hidden="1"/>
    </xf>
    <xf numFmtId="0" fontId="23" fillId="0" borderId="0" xfId="63" applyFont="1" applyFill="1" applyBorder="1" applyAlignment="1" applyProtection="1">
      <alignment horizontal="left" vertical="center" wrapText="1"/>
      <protection hidden="1"/>
    </xf>
    <xf numFmtId="0" fontId="48" fillId="0" borderId="17" xfId="63" applyFont="1" applyFill="1" applyBorder="1" applyAlignment="1" applyProtection="1">
      <alignment horizontal="center" vertical="center" wrapText="1"/>
      <protection hidden="1"/>
    </xf>
    <xf numFmtId="0" fontId="48" fillId="0" borderId="0" xfId="63" applyFont="1" applyFill="1" applyBorder="1" applyAlignment="1" applyProtection="1">
      <alignment horizontal="center" vertical="center" wrapText="1"/>
      <protection hidden="1"/>
    </xf>
    <xf numFmtId="0" fontId="48" fillId="0" borderId="18" xfId="63" applyFont="1" applyFill="1" applyBorder="1" applyAlignment="1" applyProtection="1">
      <alignment horizontal="center" vertical="center" wrapText="1"/>
      <protection hidden="1"/>
    </xf>
    <xf numFmtId="0" fontId="37" fillId="0" borderId="0" xfId="63" applyFont="1" applyFill="1" applyBorder="1" applyAlignment="1" applyProtection="1">
      <alignment horizontal="left" vertical="center" wrapText="1"/>
      <protection hidden="1"/>
    </xf>
    <xf numFmtId="49" fontId="3" fillId="39" borderId="30" xfId="63" applyNumberFormat="1" applyFont="1" applyFill="1" applyBorder="1" applyAlignment="1" applyProtection="1">
      <alignment horizontal="center" vertical="center" wrapText="1"/>
      <protection locked="0"/>
    </xf>
    <xf numFmtId="0" fontId="2" fillId="0" borderId="10" xfId="66" applyFont="1" applyBorder="1" applyAlignment="1" applyProtection="1">
      <alignment horizontal="left" vertical="center" wrapText="1"/>
      <protection hidden="1"/>
    </xf>
    <xf numFmtId="0" fontId="1" fillId="0" borderId="10" xfId="0" applyFont="1" applyBorder="1" applyAlignment="1" applyProtection="1">
      <alignment horizontal="left" vertical="top" wrapText="1"/>
      <protection hidden="1"/>
    </xf>
    <xf numFmtId="0" fontId="1" fillId="0" borderId="13" xfId="0" applyFont="1" applyBorder="1" applyAlignment="1" applyProtection="1">
      <alignment horizontal="left" vertical="top" wrapText="1"/>
      <protection hidden="1"/>
    </xf>
    <xf numFmtId="0" fontId="11" fillId="40" borderId="12" xfId="67" applyFont="1" applyFill="1" applyBorder="1" applyAlignment="1" applyProtection="1">
      <alignment horizontal="center" vertical="center"/>
      <protection hidden="1"/>
    </xf>
    <xf numFmtId="0" fontId="11" fillId="40" borderId="10" xfId="67" applyFont="1" applyFill="1" applyBorder="1" applyAlignment="1" applyProtection="1">
      <alignment horizontal="center" vertical="center"/>
      <protection hidden="1"/>
    </xf>
    <xf numFmtId="0" fontId="11" fillId="40" borderId="13" xfId="67" applyFont="1" applyFill="1" applyBorder="1" applyAlignment="1" applyProtection="1">
      <alignment horizontal="center" vertical="center"/>
      <protection hidden="1"/>
    </xf>
    <xf numFmtId="0" fontId="7" fillId="37" borderId="12" xfId="64" applyFont="1" applyFill="1" applyBorder="1" applyAlignment="1" applyProtection="1">
      <alignment horizontal="center" vertical="center"/>
      <protection hidden="1"/>
    </xf>
    <xf numFmtId="0" fontId="7" fillId="37" borderId="10" xfId="64" applyFont="1" applyFill="1" applyBorder="1" applyAlignment="1" applyProtection="1">
      <alignment horizontal="center" vertical="center"/>
      <protection hidden="1"/>
    </xf>
    <xf numFmtId="0" fontId="7" fillId="37" borderId="13" xfId="64" applyFont="1" applyFill="1" applyBorder="1" applyAlignment="1" applyProtection="1">
      <alignment horizontal="center" vertical="center"/>
      <protection hidden="1"/>
    </xf>
    <xf numFmtId="0" fontId="1" fillId="37" borderId="12" xfId="0" applyFont="1" applyFill="1" applyBorder="1" applyAlignment="1" applyProtection="1">
      <alignment horizontal="center" vertical="center"/>
      <protection hidden="1"/>
    </xf>
    <xf numFmtId="0" fontId="1" fillId="37" borderId="10" xfId="0" applyFont="1" applyFill="1" applyBorder="1" applyAlignment="1" applyProtection="1">
      <alignment horizontal="center" vertical="center"/>
      <protection hidden="1"/>
    </xf>
    <xf numFmtId="0" fontId="1" fillId="37" borderId="13" xfId="0" applyFont="1" applyFill="1" applyBorder="1" applyAlignment="1" applyProtection="1">
      <alignment horizontal="center" vertical="center"/>
      <protection hidden="1"/>
    </xf>
    <xf numFmtId="0" fontId="62" fillId="41" borderId="0" xfId="64" applyFont="1" applyFill="1" applyBorder="1" applyAlignment="1" applyProtection="1">
      <alignment horizontal="center" vertical="center" wrapText="1"/>
      <protection hidden="1"/>
    </xf>
    <xf numFmtId="0" fontId="9" fillId="37" borderId="12" xfId="64" applyFont="1" applyFill="1" applyBorder="1" applyAlignment="1" applyProtection="1">
      <alignment horizontal="center" vertical="center"/>
      <protection hidden="1"/>
    </xf>
    <xf numFmtId="0" fontId="9" fillId="37" borderId="10" xfId="64" applyFont="1" applyFill="1" applyBorder="1" applyAlignment="1" applyProtection="1">
      <alignment horizontal="center" vertical="center"/>
      <protection hidden="1"/>
    </xf>
    <xf numFmtId="0" fontId="9" fillId="37" borderId="13" xfId="64" applyFont="1" applyFill="1" applyBorder="1" applyAlignment="1" applyProtection="1">
      <alignment horizontal="center" vertical="center"/>
      <protection hidden="1"/>
    </xf>
    <xf numFmtId="0" fontId="3" fillId="39" borderId="37" xfId="63" applyFont="1" applyFill="1" applyBorder="1" applyAlignment="1" applyProtection="1">
      <alignment horizontal="left" vertical="center" wrapText="1"/>
      <protection locked="0"/>
    </xf>
    <xf numFmtId="0" fontId="3" fillId="39" borderId="78" xfId="63" applyFont="1" applyFill="1" applyBorder="1" applyAlignment="1" applyProtection="1">
      <alignment horizontal="left" vertical="center" wrapText="1"/>
      <protection locked="0"/>
    </xf>
    <xf numFmtId="0" fontId="3" fillId="39" borderId="37" xfId="63" applyFont="1" applyFill="1" applyBorder="1" applyAlignment="1" applyProtection="1">
      <alignment horizontal="center" vertical="center" wrapText="1"/>
      <protection locked="0"/>
    </xf>
    <xf numFmtId="0" fontId="0" fillId="0" borderId="27" xfId="63" applyFont="1" applyBorder="1" applyAlignment="1" applyProtection="1">
      <alignment horizontal="justify" vertical="center" wrapText="1"/>
      <protection hidden="1"/>
    </xf>
    <xf numFmtId="0" fontId="0" fillId="0" borderId="0" xfId="63" applyFont="1" applyBorder="1" applyAlignment="1" applyProtection="1">
      <alignment horizontal="justify" vertical="center" wrapText="1"/>
      <protection hidden="1"/>
    </xf>
    <xf numFmtId="0" fontId="3" fillId="39" borderId="27" xfId="63" applyFont="1" applyFill="1" applyBorder="1" applyAlignment="1" applyProtection="1">
      <alignment horizontal="left" vertical="top" wrapText="1"/>
      <protection locked="0"/>
    </xf>
    <xf numFmtId="0" fontId="3" fillId="39" borderId="37" xfId="63" applyFont="1" applyFill="1" applyBorder="1" applyAlignment="1" applyProtection="1">
      <alignment horizontal="center" vertical="center"/>
      <protection locked="0"/>
    </xf>
    <xf numFmtId="0" fontId="3" fillId="39" borderId="79" xfId="63" applyFont="1" applyFill="1" applyBorder="1" applyAlignment="1" applyProtection="1">
      <alignment vertical="center"/>
      <protection locked="0"/>
    </xf>
    <xf numFmtId="0" fontId="3" fillId="39" borderId="30" xfId="63" applyFont="1" applyFill="1" applyBorder="1" applyAlignment="1" applyProtection="1">
      <alignment vertical="center"/>
      <protection locked="0"/>
    </xf>
    <xf numFmtId="0" fontId="3" fillId="39" borderId="78" xfId="63" applyFont="1" applyFill="1" applyBorder="1" applyAlignment="1" applyProtection="1">
      <alignment horizontal="left" vertical="center"/>
      <protection locked="0"/>
    </xf>
    <xf numFmtId="0" fontId="3" fillId="39" borderId="37" xfId="63" applyFont="1" applyFill="1" applyBorder="1" applyAlignment="1" applyProtection="1">
      <alignment horizontal="left" vertical="center"/>
      <protection locked="0"/>
    </xf>
    <xf numFmtId="0" fontId="3" fillId="39" borderId="38" xfId="63" applyFont="1" applyFill="1" applyBorder="1" applyAlignment="1" applyProtection="1">
      <alignment horizontal="left" vertical="center"/>
      <protection locked="0"/>
    </xf>
    <xf numFmtId="0" fontId="3" fillId="33" borderId="0" xfId="63" applyFont="1" applyFill="1" applyBorder="1" applyAlignment="1" applyProtection="1">
      <alignment horizontal="center" vertical="center"/>
      <protection hidden="1"/>
    </xf>
    <xf numFmtId="0" fontId="3" fillId="39" borderId="73" xfId="63" applyFont="1" applyFill="1" applyBorder="1" applyAlignment="1" applyProtection="1">
      <alignment horizontal="center" vertical="center"/>
      <protection locked="0"/>
    </xf>
    <xf numFmtId="0" fontId="3" fillId="39" borderId="30" xfId="63" applyFont="1" applyFill="1" applyBorder="1" applyAlignment="1" applyProtection="1">
      <alignment horizontal="center" vertical="center"/>
      <protection locked="0"/>
    </xf>
    <xf numFmtId="0" fontId="3" fillId="39" borderId="76" xfId="63" applyFont="1" applyFill="1" applyBorder="1" applyAlignment="1" applyProtection="1">
      <alignment horizontal="center" vertical="center"/>
      <protection locked="0"/>
    </xf>
    <xf numFmtId="0" fontId="3" fillId="39" borderId="27" xfId="63" applyFont="1" applyFill="1" applyBorder="1" applyAlignment="1" applyProtection="1">
      <alignment horizontal="center" vertical="top" wrapText="1"/>
      <protection locked="0"/>
    </xf>
    <xf numFmtId="0" fontId="2" fillId="0" borderId="0" xfId="63" applyFont="1" applyBorder="1" applyAlignment="1" applyProtection="1">
      <alignment horizontal="left" vertical="top" wrapText="1"/>
      <protection hidden="1"/>
    </xf>
    <xf numFmtId="0" fontId="2" fillId="33" borderId="0" xfId="63" applyFont="1" applyFill="1" applyBorder="1" applyAlignment="1" applyProtection="1">
      <alignment horizontal="center" vertical="center"/>
      <protection hidden="1"/>
    </xf>
    <xf numFmtId="0" fontId="2" fillId="33" borderId="0" xfId="63" applyFont="1" applyFill="1" applyBorder="1" applyAlignment="1" applyProtection="1">
      <alignment horizontal="center" vertical="center" wrapText="1"/>
      <protection hidden="1"/>
    </xf>
    <xf numFmtId="0" fontId="0" fillId="39" borderId="74" xfId="63" applyFont="1" applyFill="1" applyBorder="1" applyAlignment="1" applyProtection="1">
      <alignment horizontal="center" vertical="center"/>
      <protection locked="0"/>
    </xf>
    <xf numFmtId="0" fontId="0" fillId="39" borderId="73" xfId="63" applyFont="1" applyFill="1" applyBorder="1" applyAlignment="1" applyProtection="1">
      <alignment horizontal="center" vertical="center"/>
      <protection locked="0"/>
    </xf>
    <xf numFmtId="0" fontId="0" fillId="39" borderId="75" xfId="63" applyFont="1" applyFill="1" applyBorder="1" applyAlignment="1" applyProtection="1">
      <alignment horizontal="center" vertical="center"/>
      <protection locked="0"/>
    </xf>
    <xf numFmtId="0" fontId="0" fillId="39" borderId="80" xfId="63" applyFont="1" applyFill="1" applyBorder="1" applyAlignment="1" applyProtection="1">
      <alignment horizontal="center" vertical="center"/>
      <protection locked="0"/>
    </xf>
    <xf numFmtId="0" fontId="0" fillId="39" borderId="30" xfId="64" applyFont="1" applyFill="1" applyBorder="1" applyAlignment="1" applyProtection="1">
      <alignment horizontal="left" vertical="center"/>
      <protection locked="0"/>
    </xf>
    <xf numFmtId="49" fontId="9" fillId="33" borderId="0" xfId="63" applyNumberFormat="1" applyFont="1" applyFill="1" applyBorder="1" applyAlignment="1" applyProtection="1">
      <alignment horizontal="left" vertical="center"/>
      <protection hidden="1"/>
    </xf>
    <xf numFmtId="0" fontId="9" fillId="33" borderId="0" xfId="63" applyFont="1" applyFill="1" applyBorder="1" applyAlignment="1" applyProtection="1">
      <alignment horizontal="left" vertical="center"/>
      <protection hidden="1"/>
    </xf>
    <xf numFmtId="0" fontId="9" fillId="33" borderId="0" xfId="64" applyFont="1" applyFill="1" applyBorder="1" applyAlignment="1" applyProtection="1">
      <alignment horizontal="left" vertical="center"/>
      <protection hidden="1"/>
    </xf>
    <xf numFmtId="0" fontId="0" fillId="39" borderId="30" xfId="63" applyFont="1" applyFill="1" applyBorder="1" applyAlignment="1" applyProtection="1">
      <alignment horizontal="left" vertical="center"/>
      <protection locked="0"/>
    </xf>
    <xf numFmtId="0" fontId="1" fillId="33" borderId="0" xfId="63" applyFont="1" applyFill="1" applyBorder="1" applyAlignment="1" applyProtection="1">
      <alignment horizontal="center" vertical="center"/>
      <protection hidden="1"/>
    </xf>
    <xf numFmtId="49" fontId="3" fillId="39" borderId="27" xfId="63" applyNumberFormat="1" applyFont="1" applyFill="1" applyBorder="1" applyAlignment="1" applyProtection="1">
      <alignment horizontal="left" vertical="top" wrapText="1"/>
      <protection locked="0"/>
    </xf>
    <xf numFmtId="0" fontId="10" fillId="33" borderId="0" xfId="63" applyFont="1" applyFill="1" applyBorder="1" applyAlignment="1" applyProtection="1">
      <alignment horizontal="center" vertical="center" wrapText="1"/>
      <protection hidden="1"/>
    </xf>
    <xf numFmtId="0" fontId="10" fillId="33" borderId="0" xfId="63" applyFont="1" applyFill="1" applyBorder="1" applyAlignment="1" applyProtection="1">
      <alignment horizontal="center" vertical="center"/>
      <protection hidden="1"/>
    </xf>
    <xf numFmtId="0" fontId="1" fillId="33" borderId="0" xfId="63" applyFont="1" applyFill="1" applyBorder="1" applyAlignment="1" applyProtection="1">
      <alignment horizontal="center" vertical="center" wrapText="1"/>
      <protection hidden="1"/>
    </xf>
    <xf numFmtId="0" fontId="0" fillId="39" borderId="74" xfId="63" applyNumberFormat="1" applyFont="1" applyFill="1" applyBorder="1" applyAlignment="1" applyProtection="1">
      <alignment horizontal="center" vertical="center"/>
      <protection locked="0"/>
    </xf>
    <xf numFmtId="0" fontId="0" fillId="39" borderId="73" xfId="63" applyFont="1" applyFill="1" applyBorder="1" applyAlignment="1" applyProtection="1">
      <alignment horizontal="left" vertical="center" indent="1"/>
      <protection locked="0"/>
    </xf>
    <xf numFmtId="0" fontId="0" fillId="39" borderId="30" xfId="63" applyFont="1" applyFill="1" applyBorder="1" applyAlignment="1" applyProtection="1">
      <alignment horizontal="left" vertical="center" indent="1"/>
      <protection locked="0"/>
    </xf>
    <xf numFmtId="0" fontId="0" fillId="39" borderId="74" xfId="63" applyNumberFormat="1" applyFont="1" applyFill="1" applyBorder="1" applyAlignment="1" applyProtection="1">
      <alignment horizontal="center" vertical="center"/>
      <protection locked="0"/>
    </xf>
    <xf numFmtId="0" fontId="0" fillId="39" borderId="73" xfId="63" applyFont="1" applyFill="1" applyBorder="1" applyAlignment="1" applyProtection="1">
      <alignment horizontal="left" vertical="center" indent="1"/>
      <protection locked="0"/>
    </xf>
    <xf numFmtId="0" fontId="0" fillId="39" borderId="30" xfId="63" applyFont="1" applyFill="1" applyBorder="1" applyAlignment="1" applyProtection="1">
      <alignment horizontal="left" vertical="center" indent="1"/>
      <protection locked="0"/>
    </xf>
    <xf numFmtId="0" fontId="0" fillId="39" borderId="74" xfId="63" applyFont="1" applyFill="1" applyBorder="1" applyAlignment="1" applyProtection="1">
      <alignment horizontal="center" vertical="center"/>
      <protection locked="0"/>
    </xf>
    <xf numFmtId="0" fontId="0" fillId="39" borderId="73" xfId="63" applyFont="1" applyFill="1" applyBorder="1" applyAlignment="1" applyProtection="1">
      <alignment horizontal="center" vertical="center"/>
      <protection locked="0"/>
    </xf>
    <xf numFmtId="0" fontId="0" fillId="39" borderId="75" xfId="63" applyFont="1" applyFill="1" applyBorder="1" applyAlignment="1" applyProtection="1">
      <alignment horizontal="center" vertical="center"/>
      <protection locked="0"/>
    </xf>
    <xf numFmtId="0" fontId="0" fillId="39" borderId="80" xfId="63" applyFont="1" applyFill="1" applyBorder="1" applyAlignment="1" applyProtection="1">
      <alignment horizontal="center" vertical="center"/>
      <protection locked="0"/>
    </xf>
    <xf numFmtId="0" fontId="9" fillId="37" borderId="12" xfId="0" applyFont="1" applyFill="1" applyBorder="1" applyAlignment="1" applyProtection="1">
      <alignment horizontal="center"/>
      <protection/>
    </xf>
    <xf numFmtId="0" fontId="9" fillId="37" borderId="10" xfId="0" applyFont="1" applyFill="1" applyBorder="1" applyAlignment="1" applyProtection="1">
      <alignment horizontal="center"/>
      <protection/>
    </xf>
    <xf numFmtId="0" fontId="9" fillId="37" borderId="13" xfId="0" applyFont="1" applyFill="1" applyBorder="1" applyAlignment="1" applyProtection="1">
      <alignment horizontal="center"/>
      <protection/>
    </xf>
    <xf numFmtId="0" fontId="0" fillId="0" borderId="0" xfId="0" applyBorder="1" applyAlignment="1">
      <alignment vertical="top" wrapText="1"/>
    </xf>
    <xf numFmtId="0" fontId="0" fillId="0" borderId="0" xfId="0" applyBorder="1" applyAlignment="1">
      <alignment wrapText="1"/>
    </xf>
    <xf numFmtId="166" fontId="3" fillId="39" borderId="37" xfId="63" applyNumberFormat="1" applyFont="1" applyFill="1" applyBorder="1" applyAlignment="1" applyProtection="1">
      <alignment horizontal="center" vertical="center" wrapText="1"/>
      <protection locked="0"/>
    </xf>
    <xf numFmtId="2" fontId="0" fillId="0" borderId="81" xfId="63" applyNumberFormat="1" applyFont="1" applyFill="1" applyBorder="1" applyAlignment="1" applyProtection="1">
      <alignment horizontal="center" vertical="center"/>
      <protection hidden="1"/>
    </xf>
    <xf numFmtId="49" fontId="3" fillId="39" borderId="37" xfId="63" applyNumberFormat="1" applyFont="1" applyFill="1" applyBorder="1" applyAlignment="1" applyProtection="1">
      <alignment horizontal="center"/>
      <protection locked="0"/>
    </xf>
    <xf numFmtId="49" fontId="3" fillId="39" borderId="37" xfId="63" applyNumberFormat="1" applyFont="1" applyFill="1" applyBorder="1" applyAlignment="1" applyProtection="1">
      <alignment horizontal="center" wrapText="1"/>
      <protection locked="0"/>
    </xf>
    <xf numFmtId="49" fontId="3" fillId="39" borderId="30" xfId="63" applyNumberFormat="1" applyFont="1" applyFill="1" applyBorder="1" applyAlignment="1" applyProtection="1">
      <alignment horizontal="center" wrapText="1"/>
      <protection locked="0"/>
    </xf>
    <xf numFmtId="2" fontId="0" fillId="0" borderId="11" xfId="63" applyNumberFormat="1" applyFont="1" applyBorder="1" applyAlignment="1" applyProtection="1">
      <alignment horizontal="center" vertical="center"/>
      <protection hidden="1"/>
    </xf>
    <xf numFmtId="49" fontId="0" fillId="39" borderId="30" xfId="63" applyNumberFormat="1" applyFont="1" applyFill="1" applyBorder="1" applyAlignment="1" applyProtection="1">
      <alignment horizontal="left" vertical="center" wrapText="1"/>
      <protection locked="0"/>
    </xf>
    <xf numFmtId="0" fontId="3" fillId="39" borderId="37" xfId="63" applyNumberFormat="1" applyFont="1" applyFill="1" applyBorder="1" applyAlignment="1" applyProtection="1">
      <alignment horizontal="center" vertical="center" wrapText="1"/>
      <protection locked="0"/>
    </xf>
    <xf numFmtId="166" fontId="0" fillId="39" borderId="30" xfId="63" applyNumberFormat="1" applyFont="1" applyFill="1" applyBorder="1" applyAlignment="1" applyProtection="1">
      <alignment horizontal="left" vertical="center" wrapText="1"/>
      <protection locked="0"/>
    </xf>
    <xf numFmtId="0" fontId="3" fillId="39" borderId="30" xfId="63" applyNumberFormat="1" applyFont="1" applyFill="1" applyBorder="1" applyAlignment="1" applyProtection="1">
      <alignment horizontal="center" vertical="center" wrapText="1"/>
      <protection locked="0"/>
    </xf>
    <xf numFmtId="0" fontId="0" fillId="39" borderId="30" xfId="63" applyNumberFormat="1" applyFont="1" applyFill="1" applyBorder="1" applyAlignment="1" applyProtection="1">
      <alignment horizontal="left" vertical="center" wrapText="1"/>
      <protection locked="0"/>
    </xf>
    <xf numFmtId="2" fontId="3" fillId="39" borderId="30" xfId="63" applyNumberFormat="1" applyFont="1" applyFill="1" applyBorder="1" applyAlignment="1" applyProtection="1">
      <alignment horizontal="center" vertical="center" wrapText="1"/>
      <protection locked="0"/>
    </xf>
    <xf numFmtId="49" fontId="3" fillId="39" borderId="78" xfId="63" applyNumberFormat="1" applyFont="1" applyFill="1" applyBorder="1" applyAlignment="1" applyProtection="1">
      <alignment horizontal="center"/>
      <protection locked="0"/>
    </xf>
    <xf numFmtId="49" fontId="3" fillId="39" borderId="27" xfId="63" applyNumberFormat="1" applyFont="1" applyFill="1" applyBorder="1" applyAlignment="1" applyProtection="1">
      <alignment horizontal="justify" vertical="top" wrapText="1"/>
      <protection locked="0"/>
    </xf>
    <xf numFmtId="49" fontId="3" fillId="39" borderId="37" xfId="63" applyNumberFormat="1" applyFont="1" applyFill="1" applyBorder="1" applyAlignment="1" applyProtection="1">
      <alignment horizontal="center" vertical="center" wrapText="1"/>
      <protection locked="0"/>
    </xf>
    <xf numFmtId="49" fontId="3" fillId="39" borderId="37" xfId="0" applyNumberFormat="1" applyFont="1" applyFill="1" applyBorder="1" applyAlignment="1" applyProtection="1">
      <alignment horizontal="center" vertical="center"/>
      <protection locked="0"/>
    </xf>
    <xf numFmtId="2" fontId="3" fillId="39" borderId="37" xfId="0" applyNumberFormat="1" applyFont="1" applyFill="1" applyBorder="1" applyAlignment="1" applyProtection="1">
      <alignment horizontal="center" vertical="center"/>
      <protection locked="0"/>
    </xf>
    <xf numFmtId="0" fontId="36" fillId="0" borderId="27" xfId="0" applyFont="1" applyBorder="1" applyAlignment="1">
      <alignment horizontal="center" vertical="center"/>
    </xf>
    <xf numFmtId="0" fontId="36" fillId="0" borderId="0" xfId="0" applyFont="1" applyBorder="1" applyAlignment="1">
      <alignment horizontal="center" vertical="center"/>
    </xf>
    <xf numFmtId="49" fontId="3" fillId="39" borderId="30" xfId="0" applyNumberFormat="1" applyFont="1" applyFill="1" applyBorder="1" applyAlignment="1" applyProtection="1">
      <alignment horizontal="center" vertical="center"/>
      <protection locked="0"/>
    </xf>
    <xf numFmtId="2" fontId="3" fillId="39" borderId="30" xfId="0" applyNumberFormat="1" applyFont="1" applyFill="1" applyBorder="1" applyAlignment="1" applyProtection="1">
      <alignment horizontal="center" vertical="center"/>
      <protection locked="0"/>
    </xf>
    <xf numFmtId="0" fontId="3" fillId="39" borderId="37" xfId="0" applyFont="1" applyFill="1" applyBorder="1" applyAlignment="1" applyProtection="1">
      <alignment horizontal="center" vertical="center"/>
      <protection locked="0"/>
    </xf>
    <xf numFmtId="0" fontId="2" fillId="0" borderId="23" xfId="0" applyFont="1" applyBorder="1" applyAlignment="1">
      <alignment horizontal="center" vertical="top"/>
    </xf>
    <xf numFmtId="0" fontId="2" fillId="0" borderId="27" xfId="0" applyFont="1" applyBorder="1" applyAlignment="1">
      <alignment horizontal="center" vertical="top"/>
    </xf>
    <xf numFmtId="0" fontId="2" fillId="0" borderId="29" xfId="0" applyFont="1" applyBorder="1" applyAlignment="1">
      <alignment horizontal="center" vertical="top"/>
    </xf>
    <xf numFmtId="0" fontId="3" fillId="39" borderId="30" xfId="0" applyFont="1" applyFill="1" applyBorder="1" applyAlignment="1" applyProtection="1">
      <alignment horizontal="center" vertical="center"/>
      <protection locked="0"/>
    </xf>
    <xf numFmtId="49" fontId="39" fillId="39" borderId="82" xfId="67" applyNumberFormat="1" applyFont="1" applyFill="1" applyBorder="1" applyAlignment="1" applyProtection="1">
      <alignment horizontal="center"/>
      <protection locked="0"/>
    </xf>
    <xf numFmtId="49" fontId="39" fillId="39" borderId="78" xfId="67" applyNumberFormat="1" applyFont="1" applyFill="1" applyBorder="1" applyAlignment="1" applyProtection="1">
      <alignment horizontal="center"/>
      <protection locked="0"/>
    </xf>
    <xf numFmtId="49" fontId="39" fillId="39" borderId="49" xfId="67" applyNumberFormat="1" applyFont="1" applyFill="1" applyBorder="1" applyAlignment="1" applyProtection="1">
      <alignment horizontal="center"/>
      <protection locked="0"/>
    </xf>
    <xf numFmtId="49" fontId="52" fillId="39" borderId="83" xfId="67" applyNumberFormat="1" applyFont="1" applyFill="1" applyBorder="1" applyAlignment="1" applyProtection="1">
      <alignment horizontal="left"/>
      <protection locked="0"/>
    </xf>
    <xf numFmtId="49" fontId="52" fillId="39" borderId="52" xfId="67" applyNumberFormat="1" applyFont="1" applyFill="1" applyBorder="1" applyAlignment="1" applyProtection="1">
      <alignment horizontal="left"/>
      <protection locked="0"/>
    </xf>
    <xf numFmtId="49" fontId="52" fillId="39" borderId="84" xfId="67" applyNumberFormat="1" applyFont="1" applyFill="1" applyBorder="1" applyAlignment="1" applyProtection="1">
      <alignment horizontal="left"/>
      <protection locked="0"/>
    </xf>
    <xf numFmtId="49" fontId="52" fillId="39" borderId="46" xfId="67" applyNumberFormat="1" applyFont="1" applyFill="1" applyBorder="1" applyAlignment="1" applyProtection="1">
      <alignment horizontal="left"/>
      <protection locked="0"/>
    </xf>
    <xf numFmtId="201" fontId="39" fillId="39" borderId="83" xfId="67" applyNumberFormat="1" applyFont="1" applyFill="1" applyBorder="1" applyAlignment="1" applyProtection="1">
      <alignment horizontal="center"/>
      <protection locked="0"/>
    </xf>
    <xf numFmtId="201" fontId="39" fillId="39" borderId="37" xfId="67" applyNumberFormat="1" applyFont="1" applyFill="1" applyBorder="1" applyAlignment="1" applyProtection="1">
      <alignment horizontal="center"/>
      <protection locked="0"/>
    </xf>
    <xf numFmtId="201" fontId="39" fillId="39" borderId="52" xfId="67" applyNumberFormat="1" applyFont="1" applyFill="1" applyBorder="1" applyAlignment="1" applyProtection="1">
      <alignment horizontal="center"/>
      <protection locked="0"/>
    </xf>
    <xf numFmtId="49" fontId="52" fillId="39" borderId="82" xfId="67" applyNumberFormat="1" applyFont="1" applyFill="1" applyBorder="1" applyAlignment="1" applyProtection="1">
      <alignment horizontal="left"/>
      <protection locked="0"/>
    </xf>
    <xf numFmtId="49" fontId="52" fillId="39" borderId="49" xfId="67" applyNumberFormat="1" applyFont="1" applyFill="1" applyBorder="1" applyAlignment="1" applyProtection="1">
      <alignment horizontal="left"/>
      <protection locked="0"/>
    </xf>
    <xf numFmtId="0" fontId="23" fillId="0" borderId="12" xfId="67" applyFont="1" applyFill="1" applyBorder="1" applyAlignment="1" applyProtection="1">
      <alignment horizontal="center" vertical="center"/>
      <protection hidden="1"/>
    </xf>
    <xf numFmtId="0" fontId="23" fillId="0" borderId="10" xfId="67" applyFont="1" applyFill="1" applyBorder="1" applyAlignment="1" applyProtection="1">
      <alignment horizontal="center" vertical="center"/>
      <protection hidden="1"/>
    </xf>
    <xf numFmtId="0" fontId="23" fillId="0" borderId="13" xfId="67" applyFont="1" applyFill="1" applyBorder="1" applyAlignment="1" applyProtection="1">
      <alignment horizontal="center" vertical="center"/>
      <protection hidden="1"/>
    </xf>
    <xf numFmtId="0" fontId="23" fillId="37" borderId="12" xfId="67" applyFont="1" applyFill="1" applyBorder="1" applyAlignment="1" applyProtection="1">
      <alignment horizontal="center" vertical="center"/>
      <protection hidden="1"/>
    </xf>
    <xf numFmtId="0" fontId="23" fillId="37" borderId="10" xfId="67" applyFont="1" applyFill="1" applyBorder="1" applyAlignment="1" applyProtection="1">
      <alignment horizontal="center" vertical="center"/>
      <protection hidden="1"/>
    </xf>
    <xf numFmtId="0" fontId="23" fillId="37" borderId="13" xfId="67" applyFont="1" applyFill="1" applyBorder="1" applyAlignment="1" applyProtection="1">
      <alignment horizontal="center" vertical="center"/>
      <protection hidden="1"/>
    </xf>
    <xf numFmtId="0" fontId="51" fillId="0" borderId="31" xfId="67" applyFont="1" applyBorder="1" applyAlignment="1" applyProtection="1">
      <alignment horizontal="center" vertical="center" wrapText="1"/>
      <protection hidden="1"/>
    </xf>
    <xf numFmtId="0" fontId="51" fillId="0" borderId="85" xfId="67" applyFont="1" applyBorder="1" applyAlignment="1" applyProtection="1">
      <alignment horizontal="center" vertical="center" wrapText="1"/>
      <protection hidden="1"/>
    </xf>
    <xf numFmtId="0" fontId="51" fillId="0" borderId="32" xfId="67" applyFont="1" applyBorder="1" applyAlignment="1" applyProtection="1">
      <alignment horizontal="center" vertical="center" wrapText="1"/>
      <protection hidden="1"/>
    </xf>
    <xf numFmtId="0" fontId="10" fillId="0" borderId="12" xfId="0" applyFont="1" applyBorder="1" applyAlignment="1" applyProtection="1">
      <alignment horizontal="left"/>
      <protection hidden="1"/>
    </xf>
    <xf numFmtId="0" fontId="10" fillId="0" borderId="13" xfId="0" applyFont="1" applyBorder="1" applyAlignment="1" applyProtection="1">
      <alignment horizontal="left"/>
      <protection hidden="1"/>
    </xf>
    <xf numFmtId="0" fontId="10" fillId="39" borderId="82" xfId="61" applyFont="1" applyFill="1" applyBorder="1" applyAlignment="1" applyProtection="1">
      <alignment horizontal="left"/>
      <protection locked="0"/>
    </xf>
    <xf numFmtId="0" fontId="10" fillId="39" borderId="49" xfId="61" applyFont="1" applyFill="1" applyBorder="1" applyAlignment="1" applyProtection="1">
      <alignment horizontal="left"/>
      <protection locked="0"/>
    </xf>
    <xf numFmtId="0" fontId="10" fillId="39" borderId="83" xfId="61" applyFont="1" applyFill="1" applyBorder="1" applyAlignment="1" applyProtection="1">
      <alignment horizontal="left"/>
      <protection locked="0"/>
    </xf>
    <xf numFmtId="0" fontId="10" fillId="39" borderId="52" xfId="61" applyFont="1" applyFill="1" applyBorder="1" applyAlignment="1" applyProtection="1">
      <alignment horizontal="left"/>
      <protection locked="0"/>
    </xf>
    <xf numFmtId="0" fontId="10" fillId="39" borderId="84" xfId="61" applyFont="1" applyFill="1" applyBorder="1" applyAlignment="1" applyProtection="1">
      <alignment horizontal="left"/>
      <protection locked="0"/>
    </xf>
    <xf numFmtId="0" fontId="10" fillId="39" borderId="46" xfId="61" applyFont="1" applyFill="1" applyBorder="1" applyAlignment="1" applyProtection="1">
      <alignment horizontal="left"/>
      <protection locked="0"/>
    </xf>
    <xf numFmtId="0" fontId="9" fillId="37" borderId="12" xfId="61" applyFont="1" applyFill="1" applyBorder="1" applyAlignment="1" applyProtection="1">
      <alignment horizontal="center"/>
      <protection hidden="1"/>
    </xf>
    <xf numFmtId="0" fontId="9" fillId="37" borderId="10" xfId="61" applyFont="1" applyFill="1" applyBorder="1" applyAlignment="1" applyProtection="1">
      <alignment horizontal="center"/>
      <protection hidden="1"/>
    </xf>
    <xf numFmtId="0" fontId="9" fillId="37" borderId="13" xfId="61" applyFont="1" applyFill="1" applyBorder="1" applyAlignment="1" applyProtection="1">
      <alignment horizontal="center"/>
      <protection hidden="1"/>
    </xf>
    <xf numFmtId="49" fontId="51" fillId="0" borderId="31" xfId="61" applyNumberFormat="1" applyFont="1" applyFill="1" applyBorder="1" applyAlignment="1" applyProtection="1">
      <alignment horizontal="center" vertical="center" wrapText="1"/>
      <protection hidden="1"/>
    </xf>
    <xf numFmtId="49" fontId="51" fillId="0" borderId="85" xfId="61" applyNumberFormat="1" applyFont="1" applyFill="1" applyBorder="1" applyAlignment="1" applyProtection="1">
      <alignment horizontal="center" vertical="center" wrapText="1"/>
      <protection hidden="1"/>
    </xf>
    <xf numFmtId="49" fontId="51" fillId="0" borderId="32" xfId="61" applyNumberFormat="1" applyFont="1" applyFill="1" applyBorder="1" applyAlignment="1" applyProtection="1">
      <alignment horizontal="center" vertical="center" wrapText="1"/>
      <protection hidden="1"/>
    </xf>
    <xf numFmtId="49" fontId="9" fillId="0" borderId="31" xfId="61" applyNumberFormat="1" applyFont="1" applyFill="1" applyBorder="1" applyAlignment="1" applyProtection="1">
      <alignment horizontal="center" wrapText="1"/>
      <protection hidden="1"/>
    </xf>
    <xf numFmtId="49" fontId="9" fillId="0" borderId="85" xfId="61" applyNumberFormat="1" applyFont="1" applyFill="1" applyBorder="1" applyAlignment="1" applyProtection="1">
      <alignment horizontal="center" wrapText="1"/>
      <protection hidden="1"/>
    </xf>
    <xf numFmtId="49" fontId="9" fillId="0" borderId="32" xfId="61" applyNumberFormat="1" applyFont="1" applyFill="1" applyBorder="1" applyAlignment="1" applyProtection="1">
      <alignment horizontal="center" wrapText="1"/>
      <protection hidden="1"/>
    </xf>
    <xf numFmtId="0" fontId="10" fillId="0" borderId="12" xfId="61" applyFont="1" applyBorder="1" applyAlignment="1" applyProtection="1">
      <alignment horizontal="left"/>
      <protection hidden="1"/>
    </xf>
    <xf numFmtId="0" fontId="10" fillId="0" borderId="13" xfId="61" applyFont="1" applyBorder="1" applyAlignment="1" applyProtection="1">
      <alignment horizontal="left"/>
      <protection hidden="1"/>
    </xf>
    <xf numFmtId="0" fontId="9" fillId="0" borderId="23" xfId="61" applyFont="1" applyBorder="1" applyAlignment="1" applyProtection="1">
      <alignment horizontal="center" vertical="center"/>
      <protection hidden="1"/>
    </xf>
    <xf numFmtId="0" fontId="9" fillId="0" borderId="29" xfId="61" applyFont="1" applyBorder="1" applyAlignment="1" applyProtection="1">
      <alignment horizontal="center" vertical="center"/>
      <protection hidden="1"/>
    </xf>
    <xf numFmtId="0" fontId="9" fillId="0" borderId="25" xfId="61" applyFont="1" applyBorder="1" applyAlignment="1" applyProtection="1">
      <alignment horizontal="center" vertical="center"/>
      <protection hidden="1"/>
    </xf>
    <xf numFmtId="0" fontId="9" fillId="0" borderId="26" xfId="61" applyFont="1" applyBorder="1" applyAlignment="1" applyProtection="1">
      <alignment horizontal="center" vertical="center"/>
      <protection hidden="1"/>
    </xf>
    <xf numFmtId="0" fontId="23" fillId="37" borderId="12" xfId="61" applyFont="1" applyFill="1" applyBorder="1" applyAlignment="1" applyProtection="1">
      <alignment horizontal="center" vertical="center"/>
      <protection hidden="1"/>
    </xf>
    <xf numFmtId="0" fontId="23" fillId="37" borderId="10" xfId="61" applyFont="1" applyFill="1" applyBorder="1" applyAlignment="1" applyProtection="1">
      <alignment horizontal="center" vertical="center"/>
      <protection hidden="1"/>
    </xf>
    <xf numFmtId="0" fontId="23" fillId="37" borderId="13" xfId="61" applyFont="1" applyFill="1" applyBorder="1" applyAlignment="1" applyProtection="1">
      <alignment horizontal="center" vertical="center"/>
      <protection hidden="1"/>
    </xf>
    <xf numFmtId="0" fontId="9" fillId="0" borderId="12" xfId="67" applyFont="1" applyFill="1" applyBorder="1" applyAlignment="1" applyProtection="1">
      <alignment horizontal="center" vertical="center"/>
      <protection hidden="1"/>
    </xf>
    <xf numFmtId="0" fontId="9" fillId="0" borderId="10" xfId="67" applyFont="1" applyFill="1" applyBorder="1" applyAlignment="1" applyProtection="1">
      <alignment horizontal="center" vertical="center"/>
      <protection hidden="1"/>
    </xf>
    <xf numFmtId="0" fontId="9" fillId="0" borderId="13" xfId="67" applyFont="1" applyFill="1" applyBorder="1" applyAlignment="1" applyProtection="1">
      <alignment horizontal="center" vertical="center"/>
      <protection hidden="1"/>
    </xf>
    <xf numFmtId="49" fontId="9" fillId="0" borderId="12" xfId="61" applyNumberFormat="1" applyFont="1" applyFill="1" applyBorder="1" applyAlignment="1" applyProtection="1">
      <alignment horizontal="center" vertical="center"/>
      <protection hidden="1"/>
    </xf>
    <xf numFmtId="49" fontId="9" fillId="0" borderId="10" xfId="61" applyNumberFormat="1" applyFont="1" applyFill="1" applyBorder="1" applyAlignment="1" applyProtection="1">
      <alignment horizontal="center" vertical="center"/>
      <protection hidden="1"/>
    </xf>
    <xf numFmtId="49" fontId="9" fillId="0" borderId="13" xfId="61" applyNumberFormat="1" applyFont="1" applyFill="1" applyBorder="1" applyAlignment="1" applyProtection="1">
      <alignment horizontal="center" vertical="center"/>
      <protection hidden="1"/>
    </xf>
    <xf numFmtId="49" fontId="13" fillId="0" borderId="12" xfId="61" applyNumberFormat="1" applyFont="1" applyFill="1" applyBorder="1" applyAlignment="1" applyProtection="1">
      <alignment horizontal="center" vertical="center"/>
      <protection hidden="1"/>
    </xf>
    <xf numFmtId="49" fontId="13" fillId="0" borderId="10" xfId="61" applyNumberFormat="1" applyFont="1" applyFill="1" applyBorder="1" applyAlignment="1" applyProtection="1">
      <alignment horizontal="center" vertical="center"/>
      <protection hidden="1"/>
    </xf>
    <xf numFmtId="49" fontId="13" fillId="0" borderId="13" xfId="61" applyNumberFormat="1" applyFont="1" applyFill="1" applyBorder="1" applyAlignment="1" applyProtection="1">
      <alignment horizontal="center" vertical="center"/>
      <protection hidden="1"/>
    </xf>
    <xf numFmtId="0" fontId="52" fillId="39" borderId="84" xfId="67" applyFont="1" applyFill="1" applyBorder="1" applyAlignment="1" applyProtection="1">
      <alignment horizontal="left"/>
      <protection locked="0"/>
    </xf>
    <xf numFmtId="0" fontId="52" fillId="39" borderId="46" xfId="67" applyFont="1" applyFill="1" applyBorder="1" applyAlignment="1" applyProtection="1">
      <alignment horizontal="left"/>
      <protection locked="0"/>
    </xf>
    <xf numFmtId="0" fontId="52" fillId="39" borderId="83" xfId="67" applyFont="1" applyFill="1" applyBorder="1" applyAlignment="1" applyProtection="1">
      <alignment horizontal="left"/>
      <protection locked="0"/>
    </xf>
    <xf numFmtId="0" fontId="52" fillId="39" borderId="52" xfId="67" applyFont="1" applyFill="1" applyBorder="1" applyAlignment="1" applyProtection="1">
      <alignment horizontal="left"/>
      <protection locked="0"/>
    </xf>
    <xf numFmtId="0" fontId="52" fillId="39" borderId="82" xfId="67" applyFont="1" applyFill="1" applyBorder="1" applyAlignment="1" applyProtection="1">
      <alignment horizontal="left"/>
      <protection locked="0"/>
    </xf>
    <xf numFmtId="0" fontId="52" fillId="39" borderId="49" xfId="67" applyFont="1" applyFill="1" applyBorder="1" applyAlignment="1" applyProtection="1">
      <alignment horizontal="left"/>
      <protection locked="0"/>
    </xf>
    <xf numFmtId="0" fontId="52" fillId="0" borderId="12" xfId="67" applyFont="1" applyBorder="1" applyAlignment="1" applyProtection="1">
      <alignment horizontal="left"/>
      <protection hidden="1"/>
    </xf>
    <xf numFmtId="0" fontId="52" fillId="0" borderId="13" xfId="67" applyFont="1" applyBorder="1" applyAlignment="1" applyProtection="1">
      <alignment horizontal="left"/>
      <protection hidden="1"/>
    </xf>
    <xf numFmtId="49" fontId="55" fillId="39" borderId="42" xfId="63" applyNumberFormat="1" applyFont="1" applyFill="1" applyBorder="1" applyAlignment="1" applyProtection="1">
      <alignment horizontal="center" vertical="top" wrapText="1"/>
      <protection locked="0"/>
    </xf>
    <xf numFmtId="49" fontId="55" fillId="39" borderId="83" xfId="63" applyNumberFormat="1" applyFont="1" applyFill="1" applyBorder="1" applyAlignment="1" applyProtection="1">
      <alignment horizontal="left" vertical="top" wrapText="1"/>
      <protection locked="0"/>
    </xf>
    <xf numFmtId="49" fontId="55" fillId="39" borderId="37" xfId="63" applyNumberFormat="1" applyFont="1" applyFill="1" applyBorder="1" applyAlignment="1" applyProtection="1">
      <alignment horizontal="left" vertical="top" wrapText="1"/>
      <protection locked="0"/>
    </xf>
    <xf numFmtId="49" fontId="55" fillId="39" borderId="52" xfId="63" applyNumberFormat="1" applyFont="1" applyFill="1" applyBorder="1" applyAlignment="1" applyProtection="1">
      <alignment horizontal="left" vertical="top" wrapText="1"/>
      <protection locked="0"/>
    </xf>
    <xf numFmtId="49" fontId="55" fillId="39" borderId="43" xfId="63" applyNumberFormat="1" applyFont="1" applyFill="1" applyBorder="1" applyAlignment="1" applyProtection="1">
      <alignment horizontal="center" vertical="top" wrapText="1"/>
      <protection locked="0"/>
    </xf>
    <xf numFmtId="49" fontId="55" fillId="39" borderId="84" xfId="63" applyNumberFormat="1" applyFont="1" applyFill="1" applyBorder="1" applyAlignment="1" applyProtection="1">
      <alignment horizontal="left" vertical="top" wrapText="1"/>
      <protection locked="0"/>
    </xf>
    <xf numFmtId="49" fontId="55" fillId="39" borderId="81" xfId="63" applyNumberFormat="1" applyFont="1" applyFill="1" applyBorder="1" applyAlignment="1" applyProtection="1">
      <alignment horizontal="left" vertical="top" wrapText="1"/>
      <protection locked="0"/>
    </xf>
    <xf numFmtId="49" fontId="55" fillId="39" borderId="46" xfId="63" applyNumberFormat="1" applyFont="1" applyFill="1" applyBorder="1" applyAlignment="1" applyProtection="1">
      <alignment horizontal="left" vertical="top" wrapText="1"/>
      <protection locked="0"/>
    </xf>
    <xf numFmtId="0" fontId="48" fillId="37" borderId="12" xfId="64" applyFont="1" applyFill="1" applyBorder="1" applyAlignment="1" applyProtection="1">
      <alignment horizontal="center" vertical="center"/>
      <protection hidden="1"/>
    </xf>
    <xf numFmtId="0" fontId="48" fillId="37" borderId="10" xfId="64" applyFont="1" applyFill="1" applyBorder="1" applyAlignment="1" applyProtection="1">
      <alignment horizontal="center" vertical="center"/>
      <protection hidden="1"/>
    </xf>
    <xf numFmtId="0" fontId="48" fillId="37" borderId="13" xfId="64" applyFont="1" applyFill="1" applyBorder="1" applyAlignment="1" applyProtection="1">
      <alignment horizontal="center" vertical="center"/>
      <protection hidden="1"/>
    </xf>
    <xf numFmtId="49" fontId="55" fillId="39" borderId="40" xfId="63" applyNumberFormat="1" applyFont="1" applyFill="1" applyBorder="1" applyAlignment="1" applyProtection="1">
      <alignment horizontal="center" vertical="top" wrapText="1"/>
      <protection locked="0"/>
    </xf>
    <xf numFmtId="49" fontId="55" fillId="39" borderId="82" xfId="63" applyNumberFormat="1" applyFont="1" applyFill="1" applyBorder="1" applyAlignment="1" applyProtection="1">
      <alignment horizontal="left" vertical="top" wrapText="1"/>
      <protection locked="0"/>
    </xf>
    <xf numFmtId="49" fontId="55" fillId="39" borderId="78" xfId="63" applyNumberFormat="1" applyFont="1" applyFill="1" applyBorder="1" applyAlignment="1" applyProtection="1">
      <alignment horizontal="left" vertical="top" wrapText="1"/>
      <protection locked="0"/>
    </xf>
    <xf numFmtId="49" fontId="55" fillId="39" borderId="49" xfId="63" applyNumberFormat="1" applyFont="1" applyFill="1" applyBorder="1" applyAlignment="1" applyProtection="1">
      <alignment horizontal="left" vertical="top" wrapText="1"/>
      <protection locked="0"/>
    </xf>
    <xf numFmtId="49" fontId="55" fillId="39" borderId="86" xfId="63" applyNumberFormat="1" applyFont="1" applyFill="1" applyBorder="1" applyAlignment="1" applyProtection="1">
      <alignment horizontal="left" vertical="top" wrapText="1"/>
      <protection locked="0"/>
    </xf>
    <xf numFmtId="49" fontId="55" fillId="39" borderId="38" xfId="63" applyNumberFormat="1" applyFont="1" applyFill="1" applyBorder="1" applyAlignment="1" applyProtection="1">
      <alignment horizontal="left" vertical="top" wrapText="1"/>
      <protection locked="0"/>
    </xf>
    <xf numFmtId="49" fontId="55" fillId="39" borderId="55" xfId="63" applyNumberFormat="1" applyFont="1" applyFill="1" applyBorder="1" applyAlignment="1" applyProtection="1">
      <alignment horizontal="left" vertical="top" wrapText="1"/>
      <protection locked="0"/>
    </xf>
    <xf numFmtId="49" fontId="55" fillId="39" borderId="87" xfId="63" applyNumberFormat="1" applyFont="1" applyFill="1" applyBorder="1" applyAlignment="1" applyProtection="1">
      <alignment horizontal="left" vertical="top" wrapText="1"/>
      <protection locked="0"/>
    </xf>
    <xf numFmtId="49" fontId="55" fillId="39" borderId="30" xfId="63" applyNumberFormat="1" applyFont="1" applyFill="1" applyBorder="1" applyAlignment="1" applyProtection="1">
      <alignment horizontal="left" vertical="top" wrapText="1"/>
      <protection locked="0"/>
    </xf>
    <xf numFmtId="49" fontId="55" fillId="39" borderId="34" xfId="63" applyNumberFormat="1" applyFont="1" applyFill="1" applyBorder="1" applyAlignment="1" applyProtection="1">
      <alignment horizontal="left" vertical="top" wrapText="1"/>
      <protection locked="0"/>
    </xf>
    <xf numFmtId="49" fontId="55" fillId="39" borderId="56" xfId="63" applyNumberFormat="1" applyFont="1" applyFill="1" applyBorder="1" applyAlignment="1" applyProtection="1">
      <alignment horizontal="center" vertical="top" wrapText="1"/>
      <protection locked="0"/>
    </xf>
    <xf numFmtId="49" fontId="55" fillId="39" borderId="41" xfId="63" applyNumberFormat="1" applyFont="1" applyFill="1" applyBorder="1" applyAlignment="1" applyProtection="1">
      <alignment horizontal="center" vertical="top"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Worksheet # 10" xfId="59"/>
    <cellStyle name="Normal_Worksheet #1" xfId="60"/>
    <cellStyle name="Normal_Worksheet #10" xfId="61"/>
    <cellStyle name="Normal_Worksheet #10 (2)" xfId="62"/>
    <cellStyle name="Normal_Worksheet #11" xfId="63"/>
    <cellStyle name="Normal_Worksheet #11 (2)" xfId="64"/>
    <cellStyle name="Normal_Worksheet #12 (2)" xfId="65"/>
    <cellStyle name="Normal_Worksheet #5 (3)" xfId="66"/>
    <cellStyle name="Normal_Worksheet #9" xfId="67"/>
    <cellStyle name="Note" xfId="68"/>
    <cellStyle name="Output" xfId="69"/>
    <cellStyle name="Percent" xfId="70"/>
    <cellStyle name="Title" xfId="71"/>
    <cellStyle name="TOP HEAD" xfId="72"/>
    <cellStyle name="tophead"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13.emf" /><Relationship Id="rId5" Type="http://schemas.openxmlformats.org/officeDocument/2006/relationships/image" Target="../media/image12.emf"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0</xdr:row>
      <xdr:rowOff>0</xdr:rowOff>
    </xdr:from>
    <xdr:to>
      <xdr:col>10</xdr:col>
      <xdr:colOff>76200</xdr:colOff>
      <xdr:row>23</xdr:row>
      <xdr:rowOff>142875</xdr:rowOff>
    </xdr:to>
    <xdr:sp>
      <xdr:nvSpPr>
        <xdr:cNvPr id="1" name="Rectangle 17"/>
        <xdr:cNvSpPr>
          <a:spLocks/>
        </xdr:cNvSpPr>
      </xdr:nvSpPr>
      <xdr:spPr>
        <a:xfrm>
          <a:off x="1152525" y="0"/>
          <a:ext cx="4686300" cy="5257800"/>
        </a:xfrm>
        <a:prstGeom prst="rect">
          <a:avLst/>
        </a:prstGeom>
        <a:solidFill>
          <a:srgbClr val="336666"/>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247650</xdr:colOff>
      <xdr:row>4</xdr:row>
      <xdr:rowOff>276225</xdr:rowOff>
    </xdr:from>
    <xdr:to>
      <xdr:col>9</xdr:col>
      <xdr:colOff>238125</xdr:colOff>
      <xdr:row>6</xdr:row>
      <xdr:rowOff>133350</xdr:rowOff>
    </xdr:to>
    <xdr:sp>
      <xdr:nvSpPr>
        <xdr:cNvPr id="2" name="Text 11"/>
        <xdr:cNvSpPr txBox="1">
          <a:spLocks noChangeArrowheads="1"/>
        </xdr:cNvSpPr>
      </xdr:nvSpPr>
      <xdr:spPr>
        <a:xfrm>
          <a:off x="1485900" y="971550"/>
          <a:ext cx="3981450" cy="1047750"/>
        </a:xfrm>
        <a:prstGeom prst="rect">
          <a:avLst/>
        </a:prstGeom>
        <a:solidFill>
          <a:srgbClr val="FFFFC0"/>
        </a:solidFill>
        <a:ln w="9525" cmpd="sng">
          <a:solidFill>
            <a:srgbClr val="FFFFC0"/>
          </a:solidFill>
          <a:headEnd type="none"/>
          <a:tailEnd type="none"/>
        </a:ln>
      </xdr:spPr>
      <xdr:txBody>
        <a:bodyPr vertOverflow="clip" wrap="square" lIns="27432" tIns="22860" rIns="0" bIns="22860" anchor="ctr"/>
        <a:p>
          <a:pPr algn="l">
            <a:defRPr/>
          </a:pPr>
          <a:r>
            <a:rPr lang="en-US" cap="none" sz="1000" b="0" i="1" u="none" baseline="0">
              <a:solidFill>
                <a:srgbClr val="000000"/>
              </a:solidFill>
              <a:latin typeface="Times New Roman"/>
              <a:ea typeface="Times New Roman"/>
              <a:cs typeface="Times New Roman"/>
            </a:rPr>
            <a:t>Considerable care was exercised in developing this software.  However, the Nebraska Department of Environment and Energy makes no warranty regarding the accuracy of this software and shall not be held liable for any damages resulting from its use.</a:t>
          </a:r>
        </a:p>
      </xdr:txBody>
    </xdr:sp>
    <xdr:clientData/>
  </xdr:twoCellAnchor>
  <xdr:twoCellAnchor>
    <xdr:from>
      <xdr:col>2</xdr:col>
      <xdr:colOff>257175</xdr:colOff>
      <xdr:row>6</xdr:row>
      <xdr:rowOff>276225</xdr:rowOff>
    </xdr:from>
    <xdr:to>
      <xdr:col>9</xdr:col>
      <xdr:colOff>247650</xdr:colOff>
      <xdr:row>7</xdr:row>
      <xdr:rowOff>219075</xdr:rowOff>
    </xdr:to>
    <xdr:sp>
      <xdr:nvSpPr>
        <xdr:cNvPr id="3" name="Text 14"/>
        <xdr:cNvSpPr txBox="1">
          <a:spLocks noChangeArrowheads="1"/>
        </xdr:cNvSpPr>
      </xdr:nvSpPr>
      <xdr:spPr>
        <a:xfrm>
          <a:off x="1495425" y="2162175"/>
          <a:ext cx="3981450" cy="333375"/>
        </a:xfrm>
        <a:prstGeom prst="rect">
          <a:avLst/>
        </a:prstGeom>
        <a:solidFill>
          <a:srgbClr val="FFFFC0"/>
        </a:solidFill>
        <a:ln w="9525" cmpd="sng">
          <a:solidFill>
            <a:srgbClr val="FFFFC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Times New Roman"/>
              <a:ea typeface="Times New Roman"/>
              <a:cs typeface="Times New Roman"/>
            </a:rPr>
            <a:t>Version 4.1, June 2021</a:t>
          </a:r>
        </a:p>
      </xdr:txBody>
    </xdr:sp>
    <xdr:clientData/>
  </xdr:twoCellAnchor>
  <xdr:twoCellAnchor>
    <xdr:from>
      <xdr:col>2</xdr:col>
      <xdr:colOff>247650</xdr:colOff>
      <xdr:row>1</xdr:row>
      <xdr:rowOff>104775</xdr:rowOff>
    </xdr:from>
    <xdr:to>
      <xdr:col>9</xdr:col>
      <xdr:colOff>276225</xdr:colOff>
      <xdr:row>4</xdr:row>
      <xdr:rowOff>161925</xdr:rowOff>
    </xdr:to>
    <xdr:sp>
      <xdr:nvSpPr>
        <xdr:cNvPr id="4" name="Text 9"/>
        <xdr:cNvSpPr txBox="1">
          <a:spLocks noChangeArrowheads="1"/>
        </xdr:cNvSpPr>
      </xdr:nvSpPr>
      <xdr:spPr>
        <a:xfrm>
          <a:off x="1485900" y="266700"/>
          <a:ext cx="4019550" cy="590550"/>
        </a:xfrm>
        <a:prstGeom prst="rect">
          <a:avLst/>
        </a:prstGeom>
        <a:solidFill>
          <a:srgbClr val="336666"/>
        </a:solidFill>
        <a:ln w="17145" cmpd="sng">
          <a:noFill/>
        </a:ln>
      </xdr:spPr>
      <xdr:txBody>
        <a:bodyPr vertOverflow="clip" wrap="square" lIns="27432" tIns="22860" rIns="27432" bIns="22860" anchor="ctr"/>
        <a:p>
          <a:pPr algn="ctr">
            <a:defRPr/>
          </a:pPr>
          <a:r>
            <a:rPr lang="en-US" cap="none" sz="1000" b="1" i="0" u="none" baseline="0">
              <a:solidFill>
                <a:srgbClr val="FFFFC0"/>
              </a:solidFill>
              <a:latin typeface="Times New Roman"/>
              <a:ea typeface="Times New Roman"/>
              <a:cs typeface="Times New Roman"/>
            </a:rPr>
            <a:t>NDEE PETROLEUM REMEDIATION SECTION
</a:t>
          </a:r>
          <a:r>
            <a:rPr lang="en-US" cap="none" sz="1000" b="1" i="0" u="none" baseline="0">
              <a:solidFill>
                <a:srgbClr val="FFFFC0"/>
              </a:solidFill>
              <a:latin typeface="Times New Roman"/>
              <a:ea typeface="Times New Roman"/>
              <a:cs typeface="Times New Roman"/>
            </a:rPr>
            <a:t>RISK-BASED CORRECTIVE ACTION (RBCA) TIER 2 INVESTIGATION
</a:t>
          </a:r>
          <a:r>
            <a:rPr lang="en-US" cap="none" sz="1000" b="1" i="0" u="none" baseline="0">
              <a:solidFill>
                <a:srgbClr val="FFFFC0"/>
              </a:solidFill>
              <a:latin typeface="Times New Roman"/>
              <a:ea typeface="Times New Roman"/>
              <a:cs typeface="Times New Roman"/>
            </a:rPr>
            <a:t>REPORTING SOFTWARE FOR PETROLEUM RELEASES</a:t>
          </a:r>
        </a:p>
      </xdr:txBody>
    </xdr:sp>
    <xdr:clientData/>
  </xdr:twoCellAnchor>
  <xdr:twoCellAnchor>
    <xdr:from>
      <xdr:col>2</xdr:col>
      <xdr:colOff>247650</xdr:colOff>
      <xdr:row>7</xdr:row>
      <xdr:rowOff>342900</xdr:rowOff>
    </xdr:from>
    <xdr:to>
      <xdr:col>9</xdr:col>
      <xdr:colOff>257175</xdr:colOff>
      <xdr:row>21</xdr:row>
      <xdr:rowOff>104775</xdr:rowOff>
    </xdr:to>
    <xdr:sp>
      <xdr:nvSpPr>
        <xdr:cNvPr id="5" name="Text 12"/>
        <xdr:cNvSpPr txBox="1">
          <a:spLocks noChangeArrowheads="1"/>
        </xdr:cNvSpPr>
      </xdr:nvSpPr>
      <xdr:spPr>
        <a:xfrm>
          <a:off x="1485900" y="2619375"/>
          <a:ext cx="4000500" cy="2276475"/>
        </a:xfrm>
        <a:prstGeom prst="rect">
          <a:avLst/>
        </a:prstGeom>
        <a:solidFill>
          <a:srgbClr val="336666"/>
        </a:solidFill>
        <a:ln w="17145" cmpd="sng">
          <a:noFill/>
        </a:ln>
      </xdr:spPr>
      <xdr:txBody>
        <a:bodyPr vertOverflow="clip" wrap="square" lIns="27432" tIns="22860" rIns="27432" bIns="22860" anchor="ctr"/>
        <a:p>
          <a:pPr algn="ctr">
            <a:defRPr/>
          </a:pPr>
          <a:r>
            <a:rPr lang="en-US" cap="none" sz="1000" b="0" i="1" u="none" baseline="0">
              <a:solidFill>
                <a:srgbClr val="FFFFC0"/>
              </a:solidFill>
              <a:latin typeface="Times New Roman"/>
              <a:ea typeface="Times New Roman"/>
              <a:cs typeface="Times New Roman"/>
            </a:rPr>
            <a:t>This software version created by:</a:t>
          </a:r>
          <a:r>
            <a:rPr lang="en-US" cap="none" sz="1000" b="1" i="0" u="none" baseline="0">
              <a:solidFill>
                <a:srgbClr val="FFFFC0"/>
              </a:solidFill>
              <a:latin typeface="Times New Roman"/>
              <a:ea typeface="Times New Roman"/>
              <a:cs typeface="Times New Roman"/>
            </a:rPr>
            <a:t>
</a:t>
          </a:r>
          <a:r>
            <a:rPr lang="en-US" cap="none" sz="1000" b="1" i="0" u="none" baseline="0">
              <a:solidFill>
                <a:srgbClr val="FFFFC0"/>
              </a:solidFill>
              <a:latin typeface="Times New Roman"/>
              <a:ea typeface="Times New Roman"/>
              <a:cs typeface="Times New Roman"/>
            </a:rPr>
            <a:t> Nebraska Department of Environment and Energy
</a:t>
          </a:r>
          <a:r>
            <a:rPr lang="en-US" cap="none" sz="1000" b="1" i="0" u="none" baseline="0">
              <a:solidFill>
                <a:srgbClr val="FFFFC0"/>
              </a:solidFill>
              <a:latin typeface="Times New Roman"/>
              <a:ea typeface="Times New Roman"/>
              <a:cs typeface="Times New Roman"/>
            </a:rPr>
            <a:t>Petroleum Remediation Section
</a:t>
          </a:r>
          <a:r>
            <a:rPr lang="en-US" cap="none" sz="1000" b="1" i="0" u="none" baseline="0">
              <a:solidFill>
                <a:srgbClr val="FFFFC0"/>
              </a:solidFill>
              <a:latin typeface="Times New Roman"/>
              <a:ea typeface="Times New Roman"/>
              <a:cs typeface="Times New Roman"/>
            </a:rPr>
            <a:t>245 Fallbrook Blvd.
</a:t>
          </a:r>
          <a:r>
            <a:rPr lang="en-US" cap="none" sz="1000" b="1" i="0" u="none" baseline="0">
              <a:solidFill>
                <a:srgbClr val="FFFFC0"/>
              </a:solidFill>
              <a:latin typeface="Times New Roman"/>
              <a:ea typeface="Times New Roman"/>
              <a:cs typeface="Times New Roman"/>
            </a:rPr>
            <a:t>PO Pox 98922, Lincoln, Nebraska 68509
</a:t>
          </a:r>
          <a:r>
            <a:rPr lang="en-US" cap="none" sz="1000" b="1" i="0" u="none" baseline="0">
              <a:solidFill>
                <a:srgbClr val="FFFFC0"/>
              </a:solidFill>
              <a:latin typeface="Times New Roman"/>
              <a:ea typeface="Times New Roman"/>
              <a:cs typeface="Times New Roman"/>
            </a:rPr>
            <a:t>402-471-2186
</a:t>
          </a:r>
          <a:r>
            <a:rPr lang="en-US" cap="none" sz="1000" b="1" i="0" u="none" baseline="0">
              <a:solidFill>
                <a:srgbClr val="FFFFC0"/>
              </a:solidFill>
              <a:latin typeface="Times New Roman"/>
              <a:ea typeface="Times New Roman"/>
              <a:cs typeface="Times New Roman"/>
            </a:rPr>
            <a:t>
</a:t>
          </a:r>
          <a:r>
            <a:rPr lang="en-US" cap="none" sz="1000" b="0" i="1" u="none" baseline="0">
              <a:solidFill>
                <a:srgbClr val="FFFFC0"/>
              </a:solidFill>
              <a:latin typeface="Times New Roman"/>
              <a:ea typeface="Times New Roman"/>
              <a:cs typeface="Times New Roman"/>
            </a:rPr>
            <a:t>Questions regarding this software may be addressed to:
</a:t>
          </a:r>
          <a:r>
            <a:rPr lang="en-US" cap="none" sz="1000" b="1" i="0" u="none" baseline="0">
              <a:solidFill>
                <a:srgbClr val="FFFFC0"/>
              </a:solidFill>
              <a:latin typeface="Times New Roman"/>
              <a:ea typeface="Times New Roman"/>
              <a:cs typeface="Times New Roman"/>
            </a:rPr>
            <a:t>Scott McIntyre NDEE Petroleum Remediation Section
</a:t>
          </a:r>
          <a:r>
            <a:rPr lang="en-US" cap="none" sz="1000" b="1" i="0" u="none" baseline="0">
              <a:solidFill>
                <a:srgbClr val="FFFFC0"/>
              </a:solidFill>
              <a:latin typeface="Times New Roman"/>
              <a:ea typeface="Times New Roman"/>
              <a:cs typeface="Times New Roman"/>
            </a:rPr>
            <a:t>402-471-2668; scott.mcintyre@nebraska.gov
</a:t>
          </a:r>
          <a:r>
            <a:rPr lang="en-US" cap="none" sz="1000" b="1" i="0" u="none" baseline="0">
              <a:solidFill>
                <a:srgbClr val="FFFFC0"/>
              </a:solidFill>
              <a:latin typeface="Times New Roman"/>
              <a:ea typeface="Times New Roman"/>
              <a:cs typeface="Times New Roman"/>
            </a:rPr>
            <a:t>
</a:t>
          </a:r>
          <a:r>
            <a:rPr lang="en-US" cap="none" sz="1000" b="0" i="1" u="none" baseline="0">
              <a:solidFill>
                <a:srgbClr val="FFFFC0"/>
              </a:solidFill>
              <a:latin typeface="Times New Roman"/>
              <a:ea typeface="Times New Roman"/>
              <a:cs typeface="Times New Roman"/>
            </a:rPr>
            <a:t>This version revised from software originally developed by:</a:t>
          </a:r>
          <a:r>
            <a:rPr lang="en-US" cap="none" sz="1000" b="1" i="0" u="none" baseline="0">
              <a:solidFill>
                <a:srgbClr val="FFFFC0"/>
              </a:solidFill>
              <a:latin typeface="Times New Roman"/>
              <a:ea typeface="Times New Roman"/>
              <a:cs typeface="Times New Roman"/>
            </a:rPr>
            <a:t>
</a:t>
          </a:r>
          <a:r>
            <a:rPr lang="en-US" cap="none" sz="1000" b="1" i="0" u="none" baseline="0">
              <a:solidFill>
                <a:srgbClr val="FFFFC0"/>
              </a:solidFill>
              <a:latin typeface="Times New Roman"/>
              <a:ea typeface="Times New Roman"/>
              <a:cs typeface="Times New Roman"/>
            </a:rPr>
            <a:t>Risk Assessment and Management Group, Inc., Houston, TX</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19</xdr:col>
      <xdr:colOff>0</xdr:colOff>
      <xdr:row>2</xdr:row>
      <xdr:rowOff>0</xdr:rowOff>
    </xdr:to>
    <xdr:sp>
      <xdr:nvSpPr>
        <xdr:cNvPr id="1" name="Rectangle 1"/>
        <xdr:cNvSpPr>
          <a:spLocks/>
        </xdr:cNvSpPr>
      </xdr:nvSpPr>
      <xdr:spPr>
        <a:xfrm>
          <a:off x="876300" y="38100"/>
          <a:ext cx="123158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19</xdr:col>
      <xdr:colOff>0</xdr:colOff>
      <xdr:row>2</xdr:row>
      <xdr:rowOff>0</xdr:rowOff>
    </xdr:to>
    <xdr:sp>
      <xdr:nvSpPr>
        <xdr:cNvPr id="1" name="Rectangle 1"/>
        <xdr:cNvSpPr>
          <a:spLocks/>
        </xdr:cNvSpPr>
      </xdr:nvSpPr>
      <xdr:spPr>
        <a:xfrm>
          <a:off x="876300" y="38100"/>
          <a:ext cx="123158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19</xdr:col>
      <xdr:colOff>0</xdr:colOff>
      <xdr:row>2</xdr:row>
      <xdr:rowOff>0</xdr:rowOff>
    </xdr:to>
    <xdr:sp>
      <xdr:nvSpPr>
        <xdr:cNvPr id="1" name="Rectangle 1"/>
        <xdr:cNvSpPr>
          <a:spLocks/>
        </xdr:cNvSpPr>
      </xdr:nvSpPr>
      <xdr:spPr>
        <a:xfrm>
          <a:off x="876300" y="38100"/>
          <a:ext cx="123158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19</xdr:col>
      <xdr:colOff>0</xdr:colOff>
      <xdr:row>2</xdr:row>
      <xdr:rowOff>0</xdr:rowOff>
    </xdr:to>
    <xdr:sp>
      <xdr:nvSpPr>
        <xdr:cNvPr id="1" name="Rectangle 1"/>
        <xdr:cNvSpPr>
          <a:spLocks/>
        </xdr:cNvSpPr>
      </xdr:nvSpPr>
      <xdr:spPr>
        <a:xfrm>
          <a:off x="876300" y="38100"/>
          <a:ext cx="123158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19</xdr:col>
      <xdr:colOff>0</xdr:colOff>
      <xdr:row>2</xdr:row>
      <xdr:rowOff>0</xdr:rowOff>
    </xdr:to>
    <xdr:sp>
      <xdr:nvSpPr>
        <xdr:cNvPr id="1" name="Rectangle 1"/>
        <xdr:cNvSpPr>
          <a:spLocks/>
        </xdr:cNvSpPr>
      </xdr:nvSpPr>
      <xdr:spPr>
        <a:xfrm>
          <a:off x="876300" y="38100"/>
          <a:ext cx="1231582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16</xdr:col>
      <xdr:colOff>0</xdr:colOff>
      <xdr:row>1</xdr:row>
      <xdr:rowOff>0</xdr:rowOff>
    </xdr:to>
    <xdr:sp>
      <xdr:nvSpPr>
        <xdr:cNvPr id="1" name="Rectangle 1"/>
        <xdr:cNvSpPr>
          <a:spLocks/>
        </xdr:cNvSpPr>
      </xdr:nvSpPr>
      <xdr:spPr>
        <a:xfrm>
          <a:off x="876300" y="38100"/>
          <a:ext cx="11887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16</xdr:col>
      <xdr:colOff>0</xdr:colOff>
      <xdr:row>1</xdr:row>
      <xdr:rowOff>0</xdr:rowOff>
    </xdr:to>
    <xdr:sp>
      <xdr:nvSpPr>
        <xdr:cNvPr id="1" name="Rectangle 1"/>
        <xdr:cNvSpPr>
          <a:spLocks/>
        </xdr:cNvSpPr>
      </xdr:nvSpPr>
      <xdr:spPr>
        <a:xfrm>
          <a:off x="876300" y="38100"/>
          <a:ext cx="11887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16</xdr:col>
      <xdr:colOff>0</xdr:colOff>
      <xdr:row>1</xdr:row>
      <xdr:rowOff>0</xdr:rowOff>
    </xdr:to>
    <xdr:sp>
      <xdr:nvSpPr>
        <xdr:cNvPr id="1" name="Rectangle 1"/>
        <xdr:cNvSpPr>
          <a:spLocks/>
        </xdr:cNvSpPr>
      </xdr:nvSpPr>
      <xdr:spPr>
        <a:xfrm>
          <a:off x="876300" y="38100"/>
          <a:ext cx="11887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16</xdr:col>
      <xdr:colOff>0</xdr:colOff>
      <xdr:row>1</xdr:row>
      <xdr:rowOff>0</xdr:rowOff>
    </xdr:to>
    <xdr:sp>
      <xdr:nvSpPr>
        <xdr:cNvPr id="1" name="Rectangle 1"/>
        <xdr:cNvSpPr>
          <a:spLocks/>
        </xdr:cNvSpPr>
      </xdr:nvSpPr>
      <xdr:spPr>
        <a:xfrm>
          <a:off x="876300" y="38100"/>
          <a:ext cx="11887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0</xdr:rowOff>
    </xdr:from>
    <xdr:to>
      <xdr:col>2</xdr:col>
      <xdr:colOff>485775</xdr:colOff>
      <xdr:row>11</xdr:row>
      <xdr:rowOff>0</xdr:rowOff>
    </xdr:to>
    <xdr:sp>
      <xdr:nvSpPr>
        <xdr:cNvPr id="1" name="Text 155"/>
        <xdr:cNvSpPr txBox="1">
          <a:spLocks noChangeArrowheads="1"/>
        </xdr:cNvSpPr>
      </xdr:nvSpPr>
      <xdr:spPr>
        <a:xfrm>
          <a:off x="1295400" y="1676400"/>
          <a:ext cx="400050" cy="0"/>
        </a:xfrm>
        <a:prstGeom prst="rect">
          <a:avLst/>
        </a:prstGeom>
        <a:noFill/>
        <a:ln w="1"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  NC*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66675</xdr:rowOff>
    </xdr:from>
    <xdr:to>
      <xdr:col>11</xdr:col>
      <xdr:colOff>228600</xdr:colOff>
      <xdr:row>18</xdr:row>
      <xdr:rowOff>28575</xdr:rowOff>
    </xdr:to>
    <xdr:sp>
      <xdr:nvSpPr>
        <xdr:cNvPr id="1" name="Rectangle 1"/>
        <xdr:cNvSpPr>
          <a:spLocks/>
        </xdr:cNvSpPr>
      </xdr:nvSpPr>
      <xdr:spPr>
        <a:xfrm>
          <a:off x="828675" y="66675"/>
          <a:ext cx="5267325" cy="2876550"/>
        </a:xfrm>
        <a:prstGeom prst="rect">
          <a:avLst/>
        </a:prstGeom>
        <a:solidFill>
          <a:srgbClr val="336666"/>
        </a:solidFill>
        <a:ln w="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438150</xdr:colOff>
      <xdr:row>1</xdr:row>
      <xdr:rowOff>47625</xdr:rowOff>
    </xdr:from>
    <xdr:to>
      <xdr:col>11</xdr:col>
      <xdr:colOff>28575</xdr:colOff>
      <xdr:row>2</xdr:row>
      <xdr:rowOff>152400</xdr:rowOff>
    </xdr:to>
    <xdr:sp>
      <xdr:nvSpPr>
        <xdr:cNvPr id="2" name="Text 15"/>
        <xdr:cNvSpPr txBox="1">
          <a:spLocks noChangeArrowheads="1"/>
        </xdr:cNvSpPr>
      </xdr:nvSpPr>
      <xdr:spPr>
        <a:xfrm>
          <a:off x="971550" y="209550"/>
          <a:ext cx="4924425" cy="266700"/>
        </a:xfrm>
        <a:prstGeom prst="rect">
          <a:avLst/>
        </a:prstGeom>
        <a:solidFill>
          <a:srgbClr val="336666"/>
        </a:solidFill>
        <a:ln w="0" cmpd="sng">
          <a:solidFill>
            <a:srgbClr val="FFFFFF"/>
          </a:solidFill>
          <a:headEnd type="none"/>
          <a:tailEnd type="none"/>
        </a:ln>
      </xdr:spPr>
      <xdr:txBody>
        <a:bodyPr vertOverflow="clip" wrap="square" lIns="27432" tIns="27432" rIns="27432" bIns="27432" anchor="ctr"/>
        <a:p>
          <a:pPr algn="ctr">
            <a:defRPr/>
          </a:pPr>
          <a:r>
            <a:rPr lang="en-US" cap="none" sz="1200" b="1" i="0" u="none" baseline="0">
              <a:solidFill>
                <a:srgbClr val="FFFFC0"/>
              </a:solidFill>
              <a:latin typeface="Times New Roman"/>
              <a:ea typeface="Times New Roman"/>
              <a:cs typeface="Times New Roman"/>
            </a:rPr>
            <a:t>NDEE RBCA TIER 2 REPORT FORMS</a:t>
          </a:r>
        </a:p>
      </xdr:txBody>
    </xdr:sp>
    <xdr:clientData/>
  </xdr:twoCellAnchor>
  <xdr:twoCellAnchor>
    <xdr:from>
      <xdr:col>1</xdr:col>
      <xdr:colOff>438150</xdr:colOff>
      <xdr:row>5</xdr:row>
      <xdr:rowOff>57150</xdr:rowOff>
    </xdr:from>
    <xdr:to>
      <xdr:col>11</xdr:col>
      <xdr:colOff>38100</xdr:colOff>
      <xdr:row>7</xdr:row>
      <xdr:rowOff>66675</xdr:rowOff>
    </xdr:to>
    <xdr:sp>
      <xdr:nvSpPr>
        <xdr:cNvPr id="3" name="Text 51"/>
        <xdr:cNvSpPr txBox="1">
          <a:spLocks noChangeArrowheads="1"/>
        </xdr:cNvSpPr>
      </xdr:nvSpPr>
      <xdr:spPr>
        <a:xfrm>
          <a:off x="971550" y="866775"/>
          <a:ext cx="4933950" cy="333375"/>
        </a:xfrm>
        <a:prstGeom prst="rect">
          <a:avLst/>
        </a:prstGeom>
        <a:solidFill>
          <a:srgbClr val="336666"/>
        </a:solidFill>
        <a:ln w="0" cmpd="sng">
          <a:solidFill>
            <a:srgbClr val="FFFFFF"/>
          </a:solidFill>
          <a:headEnd type="none"/>
          <a:tailEnd type="none"/>
        </a:ln>
      </xdr:spPr>
      <xdr:txBody>
        <a:bodyPr vertOverflow="clip" wrap="square" lIns="27432" tIns="27432" rIns="27432" bIns="27432" anchor="ctr"/>
        <a:p>
          <a:pPr algn="ctr">
            <a:defRPr/>
          </a:pPr>
          <a:r>
            <a:rPr lang="en-US" cap="none" sz="1200" b="1" i="0" u="none" baseline="0">
              <a:solidFill>
                <a:srgbClr val="FFFFC0"/>
              </a:solidFill>
              <a:latin typeface="Times New Roman"/>
              <a:ea typeface="Times New Roman"/>
              <a:cs typeface="Times New Roman"/>
            </a:rPr>
            <a:t>TIER 2 INVESTIGATION REPORT FORMS FOR CONSULTANT USE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0</xdr:rowOff>
    </xdr:from>
    <xdr:to>
      <xdr:col>2</xdr:col>
      <xdr:colOff>485775</xdr:colOff>
      <xdr:row>11</xdr:row>
      <xdr:rowOff>0</xdr:rowOff>
    </xdr:to>
    <xdr:sp>
      <xdr:nvSpPr>
        <xdr:cNvPr id="1" name="Text 155"/>
        <xdr:cNvSpPr txBox="1">
          <a:spLocks noChangeArrowheads="1"/>
        </xdr:cNvSpPr>
      </xdr:nvSpPr>
      <xdr:spPr>
        <a:xfrm>
          <a:off x="1295400" y="1676400"/>
          <a:ext cx="400050" cy="0"/>
        </a:xfrm>
        <a:prstGeom prst="rect">
          <a:avLst/>
        </a:prstGeom>
        <a:noFill/>
        <a:ln w="1" cmpd="sng">
          <a:noFill/>
        </a:ln>
      </xdr:spPr>
      <xdr:txBody>
        <a:bodyPr vertOverflow="clip" wrap="square" lIns="27432" tIns="22860" rIns="27432" bIns="0"/>
        <a:p>
          <a:pPr algn="ctr">
            <a:defRPr/>
          </a:pPr>
          <a:r>
            <a:rPr lang="en-US" cap="none" sz="1200" b="1" i="0" u="none" baseline="0">
              <a:solidFill>
                <a:srgbClr val="000000"/>
              </a:solidFill>
              <a:latin typeface="Times New Roman"/>
              <a:ea typeface="Times New Roman"/>
              <a:cs typeface="Times New Roman"/>
            </a:rPr>
            <a:t>C/  NC*</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0</xdr:rowOff>
    </xdr:from>
    <xdr:to>
      <xdr:col>2</xdr:col>
      <xdr:colOff>485775</xdr:colOff>
      <xdr:row>11</xdr:row>
      <xdr:rowOff>0</xdr:rowOff>
    </xdr:to>
    <xdr:sp>
      <xdr:nvSpPr>
        <xdr:cNvPr id="1" name="Text 155"/>
        <xdr:cNvSpPr txBox="1">
          <a:spLocks noChangeArrowheads="1"/>
        </xdr:cNvSpPr>
      </xdr:nvSpPr>
      <xdr:spPr>
        <a:xfrm>
          <a:off x="1295400" y="1676400"/>
          <a:ext cx="400050" cy="0"/>
        </a:xfrm>
        <a:prstGeom prst="rect">
          <a:avLst/>
        </a:prstGeom>
        <a:noFill/>
        <a:ln w="1" cmpd="sng">
          <a:noFill/>
        </a:ln>
      </xdr:spPr>
      <xdr:txBody>
        <a:bodyPr vertOverflow="clip" wrap="square" lIns="27432" tIns="22860" rIns="27432" bIns="0"/>
        <a:p>
          <a:pPr algn="ctr">
            <a:defRPr/>
          </a:pPr>
          <a:r>
            <a:rPr lang="en-US" cap="none" sz="1200" b="1" i="0" u="none" baseline="0">
              <a:solidFill>
                <a:srgbClr val="000000"/>
              </a:solidFill>
              <a:latin typeface="Times New Roman"/>
              <a:ea typeface="Times New Roman"/>
              <a:cs typeface="Times New Roman"/>
            </a:rPr>
            <a:t>C/  NC*</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12</xdr:col>
      <xdr:colOff>476250</xdr:colOff>
      <xdr:row>13</xdr:row>
      <xdr:rowOff>104775</xdr:rowOff>
    </xdr:to>
    <xdr:sp>
      <xdr:nvSpPr>
        <xdr:cNvPr id="1" name="Rectangle 211"/>
        <xdr:cNvSpPr>
          <a:spLocks/>
        </xdr:cNvSpPr>
      </xdr:nvSpPr>
      <xdr:spPr>
        <a:xfrm>
          <a:off x="1247775" y="0"/>
          <a:ext cx="5991225" cy="2209800"/>
        </a:xfrm>
        <a:prstGeom prst="rect">
          <a:avLst/>
        </a:prstGeom>
        <a:solidFill>
          <a:srgbClr val="000080"/>
        </a:solidFill>
        <a:ln w="1"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438150</xdr:colOff>
      <xdr:row>1</xdr:row>
      <xdr:rowOff>9525</xdr:rowOff>
    </xdr:from>
    <xdr:to>
      <xdr:col>12</xdr:col>
      <xdr:colOff>304800</xdr:colOff>
      <xdr:row>3</xdr:row>
      <xdr:rowOff>19050</xdr:rowOff>
    </xdr:to>
    <xdr:sp>
      <xdr:nvSpPr>
        <xdr:cNvPr id="2" name="Text 51"/>
        <xdr:cNvSpPr txBox="1">
          <a:spLocks noChangeArrowheads="1"/>
        </xdr:cNvSpPr>
      </xdr:nvSpPr>
      <xdr:spPr>
        <a:xfrm>
          <a:off x="1390650" y="171450"/>
          <a:ext cx="5676900" cy="333375"/>
        </a:xfrm>
        <a:prstGeom prst="rect">
          <a:avLst/>
        </a:prstGeom>
        <a:solidFill>
          <a:srgbClr val="000080"/>
        </a:solidFill>
        <a:ln w="1" cmpd="sng">
          <a:solidFill>
            <a:srgbClr val="FFFFFF"/>
          </a:solidFill>
          <a:headEnd type="none"/>
          <a:tailEnd type="none"/>
        </a:ln>
      </xdr:spPr>
      <xdr:txBody>
        <a:bodyPr vertOverflow="clip" wrap="square" lIns="27432" tIns="27432" rIns="27432" bIns="27432" anchor="ctr"/>
        <a:p>
          <a:pPr algn="ctr">
            <a:defRPr/>
          </a:pPr>
          <a:r>
            <a:rPr lang="en-US" cap="none" sz="1200" b="1" i="0" u="none" baseline="0">
              <a:solidFill>
                <a:srgbClr val="00FF00"/>
              </a:solidFill>
              <a:latin typeface="Times New Roman"/>
              <a:ea typeface="Times New Roman"/>
              <a:cs typeface="Times New Roman"/>
            </a:rPr>
            <a:t> TIER 2 FORMS - PRINT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4</xdr:row>
      <xdr:rowOff>57150</xdr:rowOff>
    </xdr:from>
    <xdr:to>
      <xdr:col>4</xdr:col>
      <xdr:colOff>2905125</xdr:colOff>
      <xdr:row>10</xdr:row>
      <xdr:rowOff>295275</xdr:rowOff>
    </xdr:to>
    <xdr:pic>
      <xdr:nvPicPr>
        <xdr:cNvPr id="1" name="Picture 1"/>
        <xdr:cNvPicPr preferRelativeResize="1">
          <a:picLocks noChangeAspect="1"/>
        </xdr:cNvPicPr>
      </xdr:nvPicPr>
      <xdr:blipFill>
        <a:blip r:embed="rId1"/>
        <a:stretch>
          <a:fillRect/>
        </a:stretch>
      </xdr:blipFill>
      <xdr:spPr>
        <a:xfrm>
          <a:off x="2171700" y="581025"/>
          <a:ext cx="4991100" cy="1209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26</xdr:row>
      <xdr:rowOff>200025</xdr:rowOff>
    </xdr:from>
    <xdr:ext cx="657225" cy="0"/>
    <xdr:sp>
      <xdr:nvSpPr>
        <xdr:cNvPr id="1" name="Line 24"/>
        <xdr:cNvSpPr>
          <a:spLocks/>
        </xdr:cNvSpPr>
      </xdr:nvSpPr>
      <xdr:spPr>
        <a:xfrm>
          <a:off x="4362450" y="53149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971550</xdr:colOff>
      <xdr:row>26</xdr:row>
      <xdr:rowOff>200025</xdr:rowOff>
    </xdr:from>
    <xdr:ext cx="428625" cy="0"/>
    <xdr:sp>
      <xdr:nvSpPr>
        <xdr:cNvPr id="2" name="Line 25"/>
        <xdr:cNvSpPr>
          <a:spLocks/>
        </xdr:cNvSpPr>
      </xdr:nvSpPr>
      <xdr:spPr>
        <a:xfrm>
          <a:off x="6029325" y="53149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28575</xdr:colOff>
      <xdr:row>30</xdr:row>
      <xdr:rowOff>200025</xdr:rowOff>
    </xdr:from>
    <xdr:to>
      <xdr:col>5</xdr:col>
      <xdr:colOff>466725</xdr:colOff>
      <xdr:row>30</xdr:row>
      <xdr:rowOff>200025</xdr:rowOff>
    </xdr:to>
    <xdr:sp>
      <xdr:nvSpPr>
        <xdr:cNvPr id="3" name="Line 26"/>
        <xdr:cNvSpPr>
          <a:spLocks/>
        </xdr:cNvSpPr>
      </xdr:nvSpPr>
      <xdr:spPr>
        <a:xfrm>
          <a:off x="4362450" y="62293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4</xdr:col>
      <xdr:colOff>28575</xdr:colOff>
      <xdr:row>27</xdr:row>
      <xdr:rowOff>200025</xdr:rowOff>
    </xdr:from>
    <xdr:ext cx="657225" cy="0"/>
    <xdr:sp>
      <xdr:nvSpPr>
        <xdr:cNvPr id="4" name="Line 27"/>
        <xdr:cNvSpPr>
          <a:spLocks/>
        </xdr:cNvSpPr>
      </xdr:nvSpPr>
      <xdr:spPr>
        <a:xfrm>
          <a:off x="4362450" y="55435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28575</xdr:colOff>
      <xdr:row>28</xdr:row>
      <xdr:rowOff>200025</xdr:rowOff>
    </xdr:from>
    <xdr:ext cx="657225" cy="0"/>
    <xdr:sp>
      <xdr:nvSpPr>
        <xdr:cNvPr id="5" name="Line 28"/>
        <xdr:cNvSpPr>
          <a:spLocks/>
        </xdr:cNvSpPr>
      </xdr:nvSpPr>
      <xdr:spPr>
        <a:xfrm>
          <a:off x="4362450" y="57721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28575</xdr:colOff>
      <xdr:row>29</xdr:row>
      <xdr:rowOff>200025</xdr:rowOff>
    </xdr:from>
    <xdr:ext cx="657225" cy="0"/>
    <xdr:sp>
      <xdr:nvSpPr>
        <xdr:cNvPr id="6" name="Line 29"/>
        <xdr:cNvSpPr>
          <a:spLocks/>
        </xdr:cNvSpPr>
      </xdr:nvSpPr>
      <xdr:spPr>
        <a:xfrm>
          <a:off x="4362450" y="60007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28575</xdr:colOff>
      <xdr:row>31</xdr:row>
      <xdr:rowOff>200025</xdr:rowOff>
    </xdr:from>
    <xdr:to>
      <xdr:col>5</xdr:col>
      <xdr:colOff>466725</xdr:colOff>
      <xdr:row>31</xdr:row>
      <xdr:rowOff>200025</xdr:rowOff>
    </xdr:to>
    <xdr:sp>
      <xdr:nvSpPr>
        <xdr:cNvPr id="7" name="Line 35"/>
        <xdr:cNvSpPr>
          <a:spLocks/>
        </xdr:cNvSpPr>
      </xdr:nvSpPr>
      <xdr:spPr>
        <a:xfrm>
          <a:off x="4362450" y="64579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22860" rIns="27432" bIns="0"/>
        <a:p>
          <a:pPr algn="ctr">
            <a:defRPr/>
          </a:pPr>
          <a:r>
            <a:rPr lang="en-US" cap="none" sz="1200" b="1" i="0" u="none" baseline="0">
              <a:solidFill>
                <a:srgbClr val="000000"/>
              </a:solidFill>
              <a:latin typeface="Times New Roman"/>
              <a:ea typeface="Times New Roman"/>
              <a:cs typeface="Times New Roman"/>
            </a:rPr>
            <a:t>C/  NC*</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twoCellAnchor editAs="oneCell">
    <xdr:from>
      <xdr:col>4</xdr:col>
      <xdr:colOff>114300</xdr:colOff>
      <xdr:row>12</xdr:row>
      <xdr:rowOff>38100</xdr:rowOff>
    </xdr:from>
    <xdr:to>
      <xdr:col>4</xdr:col>
      <xdr:colOff>714375</xdr:colOff>
      <xdr:row>13</xdr:row>
      <xdr:rowOff>9525</xdr:rowOff>
    </xdr:to>
    <xdr:pic>
      <xdr:nvPicPr>
        <xdr:cNvPr id="2" name="CheckBox1"/>
        <xdr:cNvPicPr preferRelativeResize="1">
          <a:picLocks noChangeAspect="1"/>
        </xdr:cNvPicPr>
      </xdr:nvPicPr>
      <xdr:blipFill>
        <a:blip r:embed="rId1"/>
        <a:stretch>
          <a:fillRect/>
        </a:stretch>
      </xdr:blipFill>
      <xdr:spPr>
        <a:xfrm>
          <a:off x="2447925" y="1943100"/>
          <a:ext cx="600075" cy="200025"/>
        </a:xfrm>
        <a:prstGeom prst="rect">
          <a:avLst/>
        </a:prstGeom>
        <a:solidFill>
          <a:srgbClr val="FFFFFF"/>
        </a:solidFill>
        <a:ln w="1" cmpd="sng">
          <a:noFill/>
        </a:ln>
      </xdr:spPr>
    </xdr:pic>
    <xdr:clientData/>
  </xdr:twoCellAnchor>
  <xdr:twoCellAnchor editAs="oneCell">
    <xdr:from>
      <xdr:col>5</xdr:col>
      <xdr:colOff>95250</xdr:colOff>
      <xdr:row>12</xdr:row>
      <xdr:rowOff>38100</xdr:rowOff>
    </xdr:from>
    <xdr:to>
      <xdr:col>7</xdr:col>
      <xdr:colOff>200025</xdr:colOff>
      <xdr:row>13</xdr:row>
      <xdr:rowOff>9525</xdr:rowOff>
    </xdr:to>
    <xdr:pic>
      <xdr:nvPicPr>
        <xdr:cNvPr id="3" name="CheckBox2"/>
        <xdr:cNvPicPr preferRelativeResize="1">
          <a:picLocks noChangeAspect="1"/>
        </xdr:cNvPicPr>
      </xdr:nvPicPr>
      <xdr:blipFill>
        <a:blip r:embed="rId2"/>
        <a:stretch>
          <a:fillRect/>
        </a:stretch>
      </xdr:blipFill>
      <xdr:spPr>
        <a:xfrm>
          <a:off x="3276600" y="1943100"/>
          <a:ext cx="600075" cy="200025"/>
        </a:xfrm>
        <a:prstGeom prst="rect">
          <a:avLst/>
        </a:prstGeom>
        <a:solidFill>
          <a:srgbClr val="FFFFFF"/>
        </a:solidFill>
        <a:ln w="1" cmpd="sng">
          <a:noFill/>
        </a:ln>
      </xdr:spPr>
    </xdr:pic>
    <xdr:clientData/>
  </xdr:twoCellAnchor>
  <xdr:twoCellAnchor editAs="oneCell">
    <xdr:from>
      <xdr:col>8</xdr:col>
      <xdr:colOff>95250</xdr:colOff>
      <xdr:row>12</xdr:row>
      <xdr:rowOff>38100</xdr:rowOff>
    </xdr:from>
    <xdr:to>
      <xdr:col>11</xdr:col>
      <xdr:colOff>514350</xdr:colOff>
      <xdr:row>13</xdr:row>
      <xdr:rowOff>9525</xdr:rowOff>
    </xdr:to>
    <xdr:pic>
      <xdr:nvPicPr>
        <xdr:cNvPr id="4" name="CheckBox3"/>
        <xdr:cNvPicPr preferRelativeResize="1">
          <a:picLocks noChangeAspect="1"/>
        </xdr:cNvPicPr>
      </xdr:nvPicPr>
      <xdr:blipFill>
        <a:blip r:embed="rId3"/>
        <a:stretch>
          <a:fillRect/>
        </a:stretch>
      </xdr:blipFill>
      <xdr:spPr>
        <a:xfrm>
          <a:off x="4105275" y="1943100"/>
          <a:ext cx="1076325" cy="200025"/>
        </a:xfrm>
        <a:prstGeom prst="rect">
          <a:avLst/>
        </a:prstGeom>
        <a:solidFill>
          <a:srgbClr val="FFFFFF"/>
        </a:solidFill>
        <a:ln w="1" cmpd="sng">
          <a:noFill/>
        </a:ln>
      </xdr:spPr>
    </xdr:pic>
    <xdr:clientData/>
  </xdr:twoCellAnchor>
  <xdr:twoCellAnchor editAs="oneCell">
    <xdr:from>
      <xdr:col>4</xdr:col>
      <xdr:colOff>114300</xdr:colOff>
      <xdr:row>13</xdr:row>
      <xdr:rowOff>28575</xdr:rowOff>
    </xdr:from>
    <xdr:to>
      <xdr:col>4</xdr:col>
      <xdr:colOff>714375</xdr:colOff>
      <xdr:row>14</xdr:row>
      <xdr:rowOff>9525</xdr:rowOff>
    </xdr:to>
    <xdr:pic>
      <xdr:nvPicPr>
        <xdr:cNvPr id="5" name="CheckBox4"/>
        <xdr:cNvPicPr preferRelativeResize="1">
          <a:picLocks noChangeAspect="1"/>
        </xdr:cNvPicPr>
      </xdr:nvPicPr>
      <xdr:blipFill>
        <a:blip r:embed="rId4"/>
        <a:stretch>
          <a:fillRect/>
        </a:stretch>
      </xdr:blipFill>
      <xdr:spPr>
        <a:xfrm>
          <a:off x="2447925" y="2162175"/>
          <a:ext cx="600075" cy="209550"/>
        </a:xfrm>
        <a:prstGeom prst="rect">
          <a:avLst/>
        </a:prstGeom>
        <a:solidFill>
          <a:srgbClr val="FFFFFF"/>
        </a:solidFill>
        <a:ln w="1" cmpd="sng">
          <a:noFill/>
        </a:ln>
      </xdr:spPr>
    </xdr:pic>
    <xdr:clientData/>
  </xdr:twoCellAnchor>
  <xdr:twoCellAnchor editAs="oneCell">
    <xdr:from>
      <xdr:col>5</xdr:col>
      <xdr:colOff>85725</xdr:colOff>
      <xdr:row>13</xdr:row>
      <xdr:rowOff>28575</xdr:rowOff>
    </xdr:from>
    <xdr:to>
      <xdr:col>7</xdr:col>
      <xdr:colOff>190500</xdr:colOff>
      <xdr:row>14</xdr:row>
      <xdr:rowOff>9525</xdr:rowOff>
    </xdr:to>
    <xdr:pic>
      <xdr:nvPicPr>
        <xdr:cNvPr id="6" name="CheckBox5"/>
        <xdr:cNvPicPr preferRelativeResize="1">
          <a:picLocks noChangeAspect="1"/>
        </xdr:cNvPicPr>
      </xdr:nvPicPr>
      <xdr:blipFill>
        <a:blip r:embed="rId5"/>
        <a:stretch>
          <a:fillRect/>
        </a:stretch>
      </xdr:blipFill>
      <xdr:spPr>
        <a:xfrm>
          <a:off x="3267075" y="2162175"/>
          <a:ext cx="600075" cy="209550"/>
        </a:xfrm>
        <a:prstGeom prst="rect">
          <a:avLst/>
        </a:prstGeom>
        <a:solidFill>
          <a:srgbClr val="FFFFFF"/>
        </a:solidFill>
        <a:ln w="1" cmpd="sng">
          <a:noFill/>
        </a:ln>
      </xdr:spPr>
    </xdr:pic>
    <xdr:clientData/>
  </xdr:twoCellAnchor>
  <xdr:twoCellAnchor editAs="oneCell">
    <xdr:from>
      <xdr:col>8</xdr:col>
      <xdr:colOff>85725</xdr:colOff>
      <xdr:row>13</xdr:row>
      <xdr:rowOff>28575</xdr:rowOff>
    </xdr:from>
    <xdr:to>
      <xdr:col>11</xdr:col>
      <xdr:colOff>438150</xdr:colOff>
      <xdr:row>14</xdr:row>
      <xdr:rowOff>9525</xdr:rowOff>
    </xdr:to>
    <xdr:pic>
      <xdr:nvPicPr>
        <xdr:cNvPr id="7" name="CheckBox6"/>
        <xdr:cNvPicPr preferRelativeResize="1">
          <a:picLocks noChangeAspect="1"/>
        </xdr:cNvPicPr>
      </xdr:nvPicPr>
      <xdr:blipFill>
        <a:blip r:embed="rId6"/>
        <a:stretch>
          <a:fillRect/>
        </a:stretch>
      </xdr:blipFill>
      <xdr:spPr>
        <a:xfrm>
          <a:off x="4095750" y="2162175"/>
          <a:ext cx="1009650" cy="209550"/>
        </a:xfrm>
        <a:prstGeom prst="rect">
          <a:avLst/>
        </a:prstGeom>
        <a:solidFill>
          <a:srgbClr val="FFFFFF"/>
        </a:solid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twoCellAnchor editAs="oneCell">
    <xdr:from>
      <xdr:col>4</xdr:col>
      <xdr:colOff>114300</xdr:colOff>
      <xdr:row>12</xdr:row>
      <xdr:rowOff>38100</xdr:rowOff>
    </xdr:from>
    <xdr:to>
      <xdr:col>4</xdr:col>
      <xdr:colOff>714375</xdr:colOff>
      <xdr:row>13</xdr:row>
      <xdr:rowOff>9525</xdr:rowOff>
    </xdr:to>
    <xdr:pic>
      <xdr:nvPicPr>
        <xdr:cNvPr id="2" name="CheckBox1"/>
        <xdr:cNvPicPr preferRelativeResize="1">
          <a:picLocks noChangeAspect="1"/>
        </xdr:cNvPicPr>
      </xdr:nvPicPr>
      <xdr:blipFill>
        <a:blip r:embed="rId1"/>
        <a:stretch>
          <a:fillRect/>
        </a:stretch>
      </xdr:blipFill>
      <xdr:spPr>
        <a:xfrm>
          <a:off x="2447925" y="1943100"/>
          <a:ext cx="600075" cy="200025"/>
        </a:xfrm>
        <a:prstGeom prst="rect">
          <a:avLst/>
        </a:prstGeom>
        <a:solidFill>
          <a:srgbClr val="FFFFFF"/>
        </a:solidFill>
        <a:ln w="1" cmpd="sng">
          <a:noFill/>
        </a:ln>
      </xdr:spPr>
    </xdr:pic>
    <xdr:clientData/>
  </xdr:twoCellAnchor>
  <xdr:twoCellAnchor editAs="oneCell">
    <xdr:from>
      <xdr:col>5</xdr:col>
      <xdr:colOff>95250</xdr:colOff>
      <xdr:row>12</xdr:row>
      <xdr:rowOff>38100</xdr:rowOff>
    </xdr:from>
    <xdr:to>
      <xdr:col>7</xdr:col>
      <xdr:colOff>200025</xdr:colOff>
      <xdr:row>13</xdr:row>
      <xdr:rowOff>9525</xdr:rowOff>
    </xdr:to>
    <xdr:pic>
      <xdr:nvPicPr>
        <xdr:cNvPr id="3" name="CheckBox2"/>
        <xdr:cNvPicPr preferRelativeResize="1">
          <a:picLocks noChangeAspect="1"/>
        </xdr:cNvPicPr>
      </xdr:nvPicPr>
      <xdr:blipFill>
        <a:blip r:embed="rId2"/>
        <a:stretch>
          <a:fillRect/>
        </a:stretch>
      </xdr:blipFill>
      <xdr:spPr>
        <a:xfrm>
          <a:off x="3276600" y="1943100"/>
          <a:ext cx="600075" cy="200025"/>
        </a:xfrm>
        <a:prstGeom prst="rect">
          <a:avLst/>
        </a:prstGeom>
        <a:solidFill>
          <a:srgbClr val="FFFFFF"/>
        </a:solidFill>
        <a:ln w="1" cmpd="sng">
          <a:noFill/>
        </a:ln>
      </xdr:spPr>
    </xdr:pic>
    <xdr:clientData/>
  </xdr:twoCellAnchor>
  <xdr:twoCellAnchor editAs="oneCell">
    <xdr:from>
      <xdr:col>8</xdr:col>
      <xdr:colOff>95250</xdr:colOff>
      <xdr:row>12</xdr:row>
      <xdr:rowOff>38100</xdr:rowOff>
    </xdr:from>
    <xdr:to>
      <xdr:col>11</xdr:col>
      <xdr:colOff>514350</xdr:colOff>
      <xdr:row>13</xdr:row>
      <xdr:rowOff>9525</xdr:rowOff>
    </xdr:to>
    <xdr:pic>
      <xdr:nvPicPr>
        <xdr:cNvPr id="4" name="CheckBox3"/>
        <xdr:cNvPicPr preferRelativeResize="1">
          <a:picLocks noChangeAspect="1"/>
        </xdr:cNvPicPr>
      </xdr:nvPicPr>
      <xdr:blipFill>
        <a:blip r:embed="rId3"/>
        <a:stretch>
          <a:fillRect/>
        </a:stretch>
      </xdr:blipFill>
      <xdr:spPr>
        <a:xfrm>
          <a:off x="4105275" y="1943100"/>
          <a:ext cx="1076325" cy="200025"/>
        </a:xfrm>
        <a:prstGeom prst="rect">
          <a:avLst/>
        </a:prstGeom>
        <a:solidFill>
          <a:srgbClr val="FFFFFF"/>
        </a:solidFill>
        <a:ln w="1" cmpd="sng">
          <a:noFill/>
        </a:ln>
      </xdr:spPr>
    </xdr:pic>
    <xdr:clientData/>
  </xdr:twoCellAnchor>
  <xdr:twoCellAnchor editAs="oneCell">
    <xdr:from>
      <xdr:col>4</xdr:col>
      <xdr:colOff>114300</xdr:colOff>
      <xdr:row>13</xdr:row>
      <xdr:rowOff>28575</xdr:rowOff>
    </xdr:from>
    <xdr:to>
      <xdr:col>4</xdr:col>
      <xdr:colOff>714375</xdr:colOff>
      <xdr:row>14</xdr:row>
      <xdr:rowOff>9525</xdr:rowOff>
    </xdr:to>
    <xdr:pic>
      <xdr:nvPicPr>
        <xdr:cNvPr id="5" name="CheckBox4"/>
        <xdr:cNvPicPr preferRelativeResize="1">
          <a:picLocks noChangeAspect="1"/>
        </xdr:cNvPicPr>
      </xdr:nvPicPr>
      <xdr:blipFill>
        <a:blip r:embed="rId4"/>
        <a:stretch>
          <a:fillRect/>
        </a:stretch>
      </xdr:blipFill>
      <xdr:spPr>
        <a:xfrm>
          <a:off x="2447925" y="2162175"/>
          <a:ext cx="600075" cy="209550"/>
        </a:xfrm>
        <a:prstGeom prst="rect">
          <a:avLst/>
        </a:prstGeom>
        <a:solidFill>
          <a:srgbClr val="FFFFFF"/>
        </a:solidFill>
        <a:ln w="1" cmpd="sng">
          <a:noFill/>
        </a:ln>
      </xdr:spPr>
    </xdr:pic>
    <xdr:clientData/>
  </xdr:twoCellAnchor>
  <xdr:twoCellAnchor editAs="oneCell">
    <xdr:from>
      <xdr:col>5</xdr:col>
      <xdr:colOff>85725</xdr:colOff>
      <xdr:row>13</xdr:row>
      <xdr:rowOff>28575</xdr:rowOff>
    </xdr:from>
    <xdr:to>
      <xdr:col>7</xdr:col>
      <xdr:colOff>190500</xdr:colOff>
      <xdr:row>14</xdr:row>
      <xdr:rowOff>9525</xdr:rowOff>
    </xdr:to>
    <xdr:pic>
      <xdr:nvPicPr>
        <xdr:cNvPr id="6" name="CheckBox5"/>
        <xdr:cNvPicPr preferRelativeResize="1">
          <a:picLocks noChangeAspect="1"/>
        </xdr:cNvPicPr>
      </xdr:nvPicPr>
      <xdr:blipFill>
        <a:blip r:embed="rId5"/>
        <a:stretch>
          <a:fillRect/>
        </a:stretch>
      </xdr:blipFill>
      <xdr:spPr>
        <a:xfrm>
          <a:off x="3267075" y="2162175"/>
          <a:ext cx="600075" cy="209550"/>
        </a:xfrm>
        <a:prstGeom prst="rect">
          <a:avLst/>
        </a:prstGeom>
        <a:solidFill>
          <a:srgbClr val="FFFFFF"/>
        </a:solidFill>
        <a:ln w="1" cmpd="sng">
          <a:noFill/>
        </a:ln>
      </xdr:spPr>
    </xdr:pic>
    <xdr:clientData/>
  </xdr:twoCellAnchor>
  <xdr:twoCellAnchor editAs="oneCell">
    <xdr:from>
      <xdr:col>8</xdr:col>
      <xdr:colOff>85725</xdr:colOff>
      <xdr:row>13</xdr:row>
      <xdr:rowOff>28575</xdr:rowOff>
    </xdr:from>
    <xdr:to>
      <xdr:col>11</xdr:col>
      <xdr:colOff>438150</xdr:colOff>
      <xdr:row>14</xdr:row>
      <xdr:rowOff>9525</xdr:rowOff>
    </xdr:to>
    <xdr:pic>
      <xdr:nvPicPr>
        <xdr:cNvPr id="7" name="CheckBox6"/>
        <xdr:cNvPicPr preferRelativeResize="1">
          <a:picLocks noChangeAspect="1"/>
        </xdr:cNvPicPr>
      </xdr:nvPicPr>
      <xdr:blipFill>
        <a:blip r:embed="rId6"/>
        <a:stretch>
          <a:fillRect/>
        </a:stretch>
      </xdr:blipFill>
      <xdr:spPr>
        <a:xfrm>
          <a:off x="4095750" y="2162175"/>
          <a:ext cx="1009650" cy="209550"/>
        </a:xfrm>
        <a:prstGeom prst="rect">
          <a:avLst/>
        </a:prstGeom>
        <a:solidFill>
          <a:srgbClr val="FFFFFF"/>
        </a:solid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155"/>
        <xdr:cNvSpPr txBox="1">
          <a:spLocks noChangeArrowheads="1"/>
        </xdr:cNvSpPr>
      </xdr:nvSpPr>
      <xdr:spPr>
        <a:xfrm>
          <a:off x="1095375" y="1676400"/>
          <a:ext cx="0" cy="0"/>
        </a:xfrm>
        <a:prstGeom prst="rect">
          <a:avLst/>
        </a:prstGeom>
        <a:noFill/>
        <a:ln w="1"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C/  NC*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3.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4.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15.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16.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7.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drawing" Target="../drawings/drawing18.x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9.x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drawing" Target="../drawings/drawing20.x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drawing" Target="../drawings/drawing21.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drawing" Target="../drawings/drawing22.xml" /><Relationship Id="rId3"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4:F11"/>
  <sheetViews>
    <sheetView showGridLines="0" showRowColHeaders="0" tabSelected="1" zoomScaleSheetLayoutView="100" zoomScalePageLayoutView="0" workbookViewId="0" topLeftCell="A1">
      <selection activeCell="F1" sqref="F1"/>
    </sheetView>
  </sheetViews>
  <sheetFormatPr defaultColWidth="9.33203125" defaultRowHeight="12.75"/>
  <cols>
    <col min="1" max="5" width="10.83203125" style="13" customWidth="1"/>
    <col min="6" max="16384" width="9.33203125" style="13" customWidth="1"/>
  </cols>
  <sheetData>
    <row r="1" ht="12.75"/>
    <row r="2" ht="9" customHeight="1"/>
    <row r="3" ht="12.75"/>
    <row r="4" spans="2:4" s="14" customFormat="1" ht="20.25">
      <c r="B4" s="15"/>
      <c r="C4" s="15"/>
      <c r="D4" s="16"/>
    </row>
    <row r="5" s="17" customFormat="1" ht="28.5" customHeight="1">
      <c r="D5" s="18"/>
    </row>
    <row r="6" s="19" customFormat="1" ht="65.25" customHeight="1">
      <c r="D6" s="20"/>
    </row>
    <row r="7" spans="1:6" s="19" customFormat="1" ht="30.75" customHeight="1">
      <c r="A7" s="21"/>
      <c r="C7" s="21"/>
      <c r="D7" s="22"/>
      <c r="F7" s="21"/>
    </row>
    <row r="8" s="21" customFormat="1" ht="30.75" customHeight="1">
      <c r="D8" s="22"/>
    </row>
    <row r="9" s="14" customFormat="1" ht="19.5" customHeight="1">
      <c r="D9" s="23"/>
    </row>
    <row r="10" s="24" customFormat="1" ht="12" customHeight="1">
      <c r="D10" s="25"/>
    </row>
    <row r="11" s="24" customFormat="1" ht="12" customHeight="1">
      <c r="D11" s="25"/>
    </row>
    <row r="13" ht="9" customHeight="1"/>
  </sheetData>
  <sheetProtection password="DD51" sheet="1" objects="1" scenarios="1"/>
  <printOptions horizontalCentered="1" verticalCentered="1"/>
  <pageMargins left="0.75" right="1" top="1" bottom="1" header="0.5" footer="0.5"/>
  <pageSetup horizontalDpi="600" verticalDpi="600" orientation="landscape" scale="134" r:id="rId3"/>
  <headerFooter alignWithMargins="0">
    <oddFooter>&amp;L(Version 4.1, revised June 2021)</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7">
    <pageSetUpPr fitToPage="1"/>
  </sheetPr>
  <dimension ref="B2:P44"/>
  <sheetViews>
    <sheetView showGridLines="0" showRowColHeaders="0" zoomScaleSheetLayoutView="100" zoomScalePageLayoutView="0" workbookViewId="0" topLeftCell="A1">
      <selection activeCell="A5" sqref="A5"/>
    </sheetView>
  </sheetViews>
  <sheetFormatPr defaultColWidth="9.33203125" defaultRowHeight="12.75"/>
  <cols>
    <col min="1" max="1" width="15.33203125" style="56" customWidth="1"/>
    <col min="2" max="3" width="3.83203125" style="56" customWidth="1"/>
    <col min="4" max="4" width="18.83203125" style="56" customWidth="1"/>
    <col min="5" max="5" width="3.83203125" style="56" customWidth="1"/>
    <col min="6" max="6" width="21.66015625" style="56" customWidth="1"/>
    <col min="7" max="7" width="3.83203125" style="56" customWidth="1"/>
    <col min="8" max="8" width="8.83203125" style="56" customWidth="1"/>
    <col min="9" max="9" width="4.83203125" style="56" customWidth="1"/>
    <col min="10" max="10" width="3.83203125" style="56" customWidth="1"/>
    <col min="11" max="11" width="12.83203125" style="56" customWidth="1"/>
    <col min="12" max="12" width="3.83203125" style="56" customWidth="1"/>
    <col min="13" max="13" width="10.83203125" style="56" customWidth="1"/>
    <col min="14" max="14" width="3.83203125" style="56" customWidth="1"/>
    <col min="15" max="15" width="15.83203125" style="56" customWidth="1"/>
    <col min="16" max="16" width="3.83203125" style="56" customWidth="1"/>
    <col min="17" max="16384" width="9.33203125" style="56" customWidth="1"/>
  </cols>
  <sheetData>
    <row r="1" s="47" customFormat="1" ht="3" customHeight="1"/>
    <row r="2" spans="2:16" s="50" customFormat="1" ht="21" customHeight="1">
      <c r="B2" s="12" t="s">
        <v>296</v>
      </c>
      <c r="C2" s="120"/>
      <c r="D2" s="120"/>
      <c r="E2" s="120"/>
      <c r="F2" s="120"/>
      <c r="G2" s="26"/>
      <c r="H2" s="26"/>
      <c r="I2" s="119"/>
      <c r="J2" s="119"/>
      <c r="K2" s="119"/>
      <c r="L2" s="119"/>
      <c r="M2" s="119"/>
      <c r="N2" s="119"/>
      <c r="O2" s="119"/>
      <c r="P2" s="404" t="s">
        <v>169</v>
      </c>
    </row>
    <row r="3" spans="2:16" s="50" customFormat="1" ht="5.25" customHeight="1">
      <c r="B3" s="358"/>
      <c r="C3" s="358"/>
      <c r="D3" s="358"/>
      <c r="E3" s="358"/>
      <c r="F3" s="358"/>
      <c r="G3" s="359"/>
      <c r="H3" s="359"/>
      <c r="I3" s="359"/>
      <c r="J3" s="359"/>
      <c r="K3" s="359"/>
      <c r="L3" s="360"/>
      <c r="M3" s="360"/>
      <c r="N3" s="360"/>
      <c r="O3" s="360"/>
      <c r="P3" s="361"/>
    </row>
    <row r="4" spans="2:16" s="50" customFormat="1" ht="21" customHeight="1">
      <c r="B4" s="12" t="str">
        <f>CONCATENATE(Cover!D21,"  ",Cover!E21)</f>
        <v>FACILITY NAME:  </v>
      </c>
      <c r="C4" s="120"/>
      <c r="D4" s="120"/>
      <c r="E4" s="120"/>
      <c r="F4" s="120"/>
      <c r="G4" s="26"/>
      <c r="H4" s="406"/>
      <c r="I4" s="407" t="str">
        <f>CONCATENATE(Cover!D26,"  ",Cover!E26)</f>
        <v>CONSULTANT:  </v>
      </c>
      <c r="J4" s="26"/>
      <c r="K4" s="26"/>
      <c r="L4" s="364"/>
      <c r="M4" s="364"/>
      <c r="N4" s="364"/>
      <c r="O4" s="364"/>
      <c r="P4" s="365"/>
    </row>
    <row r="5" spans="2:16" s="51" customFormat="1" ht="5.25" customHeight="1">
      <c r="B5" s="3"/>
      <c r="C5" s="3"/>
      <c r="D5" s="3"/>
      <c r="E5" s="3"/>
      <c r="F5" s="3"/>
      <c r="G5" s="3"/>
      <c r="H5" s="3"/>
      <c r="I5" s="3"/>
      <c r="J5" s="3"/>
      <c r="K5" s="3"/>
      <c r="L5" s="3"/>
      <c r="M5" s="3"/>
      <c r="N5" s="3"/>
      <c r="O5" s="3"/>
      <c r="P5" s="3"/>
    </row>
    <row r="6" spans="2:16" s="51" customFormat="1" ht="21" customHeight="1">
      <c r="B6" s="32" t="str">
        <f>CONCATENATE(Cover!D23,"  ",Cover!E23)</f>
        <v>NDEE SPILL NO.:  </v>
      </c>
      <c r="C6" s="121"/>
      <c r="D6" s="121"/>
      <c r="E6" s="121"/>
      <c r="F6" s="121"/>
      <c r="G6" s="36"/>
      <c r="H6" s="138"/>
      <c r="I6" s="34" t="str">
        <f>CONCATENATE(Cover!D24,"  ",Cover!E24)</f>
        <v>NDEE IIS NO.:  </v>
      </c>
      <c r="J6" s="36"/>
      <c r="K6" s="36"/>
      <c r="L6" s="36"/>
      <c r="M6" s="36"/>
      <c r="N6" s="36"/>
      <c r="O6" s="36"/>
      <c r="P6" s="31"/>
    </row>
    <row r="7" spans="2:16" s="51" customFormat="1" ht="4.5" customHeight="1">
      <c r="B7" s="3"/>
      <c r="C7" s="39"/>
      <c r="D7" s="3"/>
      <c r="E7" s="3"/>
      <c r="F7" s="3"/>
      <c r="G7" s="8"/>
      <c r="H7" s="8"/>
      <c r="I7" s="8"/>
      <c r="J7" s="8"/>
      <c r="K7" s="8"/>
      <c r="L7" s="8"/>
      <c r="M7" s="8"/>
      <c r="N7" s="8"/>
      <c r="O7" s="8"/>
      <c r="P7" s="9"/>
    </row>
    <row r="8" spans="2:16" s="51" customFormat="1" ht="21" customHeight="1">
      <c r="B8" s="33" t="str">
        <f>IF(Cover!E27="",Cover!D27,CONCATENATE(Cover!D27,"  ",TEXT(Cover!E27,"dd-mmm-yy")))</f>
        <v>COMPLETION DATE:</v>
      </c>
      <c r="C8" s="122"/>
      <c r="D8" s="122"/>
      <c r="E8" s="122"/>
      <c r="F8" s="122"/>
      <c r="G8" s="27"/>
      <c r="H8" s="139"/>
      <c r="I8" s="35" t="str">
        <f>CONCATENATE(Cover!D28,"  ",Cover!E28)</f>
        <v>PREPARED BY:  </v>
      </c>
      <c r="J8" s="27"/>
      <c r="K8" s="36"/>
      <c r="L8" s="27"/>
      <c r="M8" s="27"/>
      <c r="N8" s="27"/>
      <c r="O8" s="27"/>
      <c r="P8" s="31"/>
    </row>
    <row r="9" spans="2:16" s="52" customFormat="1" ht="3" customHeight="1">
      <c r="B9" s="4"/>
      <c r="C9" s="4"/>
      <c r="D9" s="4"/>
      <c r="E9" s="4"/>
      <c r="F9" s="4"/>
      <c r="G9" s="4"/>
      <c r="H9" s="37"/>
      <c r="I9" s="37"/>
      <c r="J9" s="37"/>
      <c r="K9" s="37"/>
      <c r="L9" s="37"/>
      <c r="M9" s="37"/>
      <c r="N9" s="37"/>
      <c r="O9" s="37"/>
      <c r="P9" s="30"/>
    </row>
    <row r="10" spans="2:16" s="52" customFormat="1" ht="21" customHeight="1">
      <c r="B10" s="201" t="s">
        <v>20</v>
      </c>
      <c r="C10" s="202"/>
      <c r="D10" s="202"/>
      <c r="E10" s="202"/>
      <c r="F10" s="202"/>
      <c r="G10" s="202"/>
      <c r="H10" s="202"/>
      <c r="I10" s="202"/>
      <c r="J10" s="202"/>
      <c r="K10" s="202"/>
      <c r="L10" s="202"/>
      <c r="M10" s="202"/>
      <c r="N10" s="202"/>
      <c r="O10" s="202"/>
      <c r="P10" s="203"/>
    </row>
    <row r="11" spans="2:16" s="53" customFormat="1" ht="6" customHeight="1">
      <c r="B11" s="29"/>
      <c r="C11" s="6"/>
      <c r="D11" s="6"/>
      <c r="E11" s="6"/>
      <c r="F11" s="6"/>
      <c r="G11" s="6"/>
      <c r="H11" s="6"/>
      <c r="I11" s="6"/>
      <c r="J11" s="6"/>
      <c r="K11" s="6"/>
      <c r="L11" s="6"/>
      <c r="M11" s="6"/>
      <c r="N11" s="6"/>
      <c r="O11" s="6"/>
      <c r="P11" s="6"/>
    </row>
    <row r="12" spans="2:16" s="52" customFormat="1" ht="21" customHeight="1">
      <c r="B12" s="201" t="s">
        <v>6</v>
      </c>
      <c r="C12" s="202"/>
      <c r="D12" s="202"/>
      <c r="E12" s="202"/>
      <c r="F12" s="202"/>
      <c r="G12" s="202"/>
      <c r="H12" s="202"/>
      <c r="I12" s="202"/>
      <c r="J12" s="202"/>
      <c r="K12" s="202"/>
      <c r="L12" s="202"/>
      <c r="M12" s="202"/>
      <c r="N12" s="202"/>
      <c r="O12" s="202"/>
      <c r="P12" s="203"/>
    </row>
    <row r="13" spans="2:16" s="54" customFormat="1" ht="16.5" customHeight="1">
      <c r="B13" s="123"/>
      <c r="C13" s="207" t="s">
        <v>7</v>
      </c>
      <c r="D13" s="207"/>
      <c r="E13" s="134"/>
      <c r="F13" s="206" t="s">
        <v>8</v>
      </c>
      <c r="G13" s="206"/>
      <c r="H13" s="206"/>
      <c r="I13" s="206"/>
      <c r="J13" s="224"/>
      <c r="K13" s="225" t="s">
        <v>9</v>
      </c>
      <c r="L13" s="225"/>
      <c r="M13" s="225"/>
      <c r="N13" s="225"/>
      <c r="O13" s="225"/>
      <c r="P13" s="226"/>
    </row>
    <row r="14" spans="2:16" s="54" customFormat="1" ht="16.5" customHeight="1">
      <c r="B14" s="124"/>
      <c r="C14" s="745"/>
      <c r="D14" s="745"/>
      <c r="E14" s="125"/>
      <c r="F14" s="745"/>
      <c r="G14" s="745"/>
      <c r="H14" s="745"/>
      <c r="I14" s="745"/>
      <c r="J14" s="227"/>
      <c r="K14" s="745"/>
      <c r="L14" s="745"/>
      <c r="M14" s="745"/>
      <c r="N14" s="745"/>
      <c r="O14" s="745"/>
      <c r="P14" s="214"/>
    </row>
    <row r="15" spans="2:16" s="54" customFormat="1" ht="16.5" customHeight="1">
      <c r="B15" s="124"/>
      <c r="C15" s="744"/>
      <c r="D15" s="744"/>
      <c r="E15" s="125"/>
      <c r="F15" s="744"/>
      <c r="G15" s="744"/>
      <c r="H15" s="744"/>
      <c r="I15" s="744"/>
      <c r="J15" s="227"/>
      <c r="K15" s="744"/>
      <c r="L15" s="744"/>
      <c r="M15" s="744"/>
      <c r="N15" s="744"/>
      <c r="O15" s="744"/>
      <c r="P15" s="214"/>
    </row>
    <row r="16" spans="2:16" s="54" customFormat="1" ht="16.5" customHeight="1">
      <c r="B16" s="124"/>
      <c r="C16" s="744"/>
      <c r="D16" s="744"/>
      <c r="E16" s="125"/>
      <c r="F16" s="744"/>
      <c r="G16" s="744"/>
      <c r="H16" s="744"/>
      <c r="I16" s="744"/>
      <c r="J16" s="227"/>
      <c r="K16" s="744"/>
      <c r="L16" s="744"/>
      <c r="M16" s="744"/>
      <c r="N16" s="744"/>
      <c r="O16" s="744"/>
      <c r="P16" s="214"/>
    </row>
    <row r="17" spans="2:16" s="54" customFormat="1" ht="16.5" customHeight="1">
      <c r="B17" s="124"/>
      <c r="C17" s="744"/>
      <c r="D17" s="744"/>
      <c r="E17" s="125"/>
      <c r="F17" s="744"/>
      <c r="G17" s="744"/>
      <c r="H17" s="744"/>
      <c r="I17" s="744"/>
      <c r="J17" s="227"/>
      <c r="K17" s="744"/>
      <c r="L17" s="744"/>
      <c r="M17" s="744"/>
      <c r="N17" s="744"/>
      <c r="O17" s="744"/>
      <c r="P17" s="214"/>
    </row>
    <row r="18" spans="2:16" s="54" customFormat="1" ht="16.5" customHeight="1">
      <c r="B18" s="124"/>
      <c r="C18" s="744"/>
      <c r="D18" s="744"/>
      <c r="E18" s="125"/>
      <c r="F18" s="744"/>
      <c r="G18" s="744"/>
      <c r="H18" s="744"/>
      <c r="I18" s="744"/>
      <c r="J18" s="66"/>
      <c r="K18" s="744"/>
      <c r="L18" s="744"/>
      <c r="M18" s="744"/>
      <c r="N18" s="744"/>
      <c r="O18" s="744"/>
      <c r="P18" s="214"/>
    </row>
    <row r="19" spans="2:16" s="54" customFormat="1" ht="16.5" customHeight="1">
      <c r="B19" s="124"/>
      <c r="C19" s="744"/>
      <c r="D19" s="744"/>
      <c r="E19" s="125"/>
      <c r="F19" s="744"/>
      <c r="G19" s="744"/>
      <c r="H19" s="744"/>
      <c r="I19" s="744"/>
      <c r="J19" s="227"/>
      <c r="K19" s="744"/>
      <c r="L19" s="744"/>
      <c r="M19" s="744"/>
      <c r="N19" s="744"/>
      <c r="O19" s="744"/>
      <c r="P19" s="214"/>
    </row>
    <row r="20" spans="2:16" s="54" customFormat="1" ht="18" customHeight="1">
      <c r="B20" s="124"/>
      <c r="C20" s="125" t="s">
        <v>10</v>
      </c>
      <c r="D20" s="125"/>
      <c r="E20" s="125"/>
      <c r="F20" s="745"/>
      <c r="G20" s="745"/>
      <c r="H20" s="745"/>
      <c r="I20" s="745"/>
      <c r="J20" s="745"/>
      <c r="K20" s="745"/>
      <c r="L20" s="745"/>
      <c r="M20" s="745"/>
      <c r="N20" s="745"/>
      <c r="O20" s="745"/>
      <c r="P20" s="214"/>
    </row>
    <row r="21" spans="2:16" s="54" customFormat="1" ht="6" customHeight="1">
      <c r="B21" s="136"/>
      <c r="C21" s="137"/>
      <c r="D21" s="137"/>
      <c r="E21" s="137"/>
      <c r="F21" s="228"/>
      <c r="G21" s="228"/>
      <c r="H21" s="228"/>
      <c r="I21" s="228"/>
      <c r="J21" s="228"/>
      <c r="K21" s="228"/>
      <c r="L21" s="228"/>
      <c r="M21" s="228"/>
      <c r="N21" s="228"/>
      <c r="O21" s="228"/>
      <c r="P21" s="229"/>
    </row>
    <row r="22" spans="2:16" s="54" customFormat="1" ht="18" customHeight="1">
      <c r="B22" s="124"/>
      <c r="C22" s="204" t="s">
        <v>11</v>
      </c>
      <c r="D22" s="204"/>
      <c r="E22" s="140"/>
      <c r="F22" s="204" t="s">
        <v>12</v>
      </c>
      <c r="G22" s="204"/>
      <c r="H22" s="204"/>
      <c r="I22" s="204"/>
      <c r="J22" s="204"/>
      <c r="K22" s="204"/>
      <c r="L22" s="204"/>
      <c r="M22" s="204"/>
      <c r="N22" s="204"/>
      <c r="O22" s="204"/>
      <c r="P22" s="214"/>
    </row>
    <row r="23" spans="2:16" s="54" customFormat="1" ht="12" customHeight="1">
      <c r="B23" s="135"/>
      <c r="C23" s="205" t="s">
        <v>13</v>
      </c>
      <c r="D23" s="205"/>
      <c r="E23" s="141"/>
      <c r="F23" s="205" t="s">
        <v>14</v>
      </c>
      <c r="G23" s="205"/>
      <c r="H23" s="205"/>
      <c r="I23" s="205"/>
      <c r="J23" s="205"/>
      <c r="K23" s="205"/>
      <c r="L23" s="205"/>
      <c r="M23" s="205"/>
      <c r="N23" s="205"/>
      <c r="O23" s="205"/>
      <c r="P23" s="218"/>
    </row>
    <row r="24" spans="2:16" s="54" customFormat="1" ht="16.5" customHeight="1">
      <c r="B24" s="124"/>
      <c r="C24" s="753"/>
      <c r="D24" s="753"/>
      <c r="E24" s="125"/>
      <c r="F24" s="753"/>
      <c r="G24" s="753"/>
      <c r="H24" s="753"/>
      <c r="I24" s="753"/>
      <c r="J24" s="753"/>
      <c r="K24" s="753"/>
      <c r="L24" s="753"/>
      <c r="M24" s="753"/>
      <c r="N24" s="753"/>
      <c r="O24" s="753"/>
      <c r="P24" s="214"/>
    </row>
    <row r="25" spans="2:16" s="54" customFormat="1" ht="16.5" customHeight="1">
      <c r="B25" s="124"/>
      <c r="C25" s="743"/>
      <c r="D25" s="743"/>
      <c r="E25" s="125"/>
      <c r="F25" s="743"/>
      <c r="G25" s="743"/>
      <c r="H25" s="743"/>
      <c r="I25" s="743"/>
      <c r="J25" s="743"/>
      <c r="K25" s="743"/>
      <c r="L25" s="743"/>
      <c r="M25" s="743"/>
      <c r="N25" s="743"/>
      <c r="O25" s="743"/>
      <c r="P25" s="214"/>
    </row>
    <row r="26" spans="2:16" s="54" customFormat="1" ht="16.5" customHeight="1">
      <c r="B26" s="124"/>
      <c r="C26" s="743"/>
      <c r="D26" s="743"/>
      <c r="E26" s="125"/>
      <c r="F26" s="743"/>
      <c r="G26" s="743"/>
      <c r="H26" s="743"/>
      <c r="I26" s="743"/>
      <c r="J26" s="743"/>
      <c r="K26" s="743"/>
      <c r="L26" s="743"/>
      <c r="M26" s="743"/>
      <c r="N26" s="743"/>
      <c r="O26" s="743"/>
      <c r="P26" s="214"/>
    </row>
    <row r="27" spans="2:16" s="54" customFormat="1" ht="16.5" customHeight="1">
      <c r="B27" s="124"/>
      <c r="C27" s="743"/>
      <c r="D27" s="743"/>
      <c r="E27" s="125"/>
      <c r="F27" s="743"/>
      <c r="G27" s="743"/>
      <c r="H27" s="743"/>
      <c r="I27" s="743"/>
      <c r="J27" s="743"/>
      <c r="K27" s="743"/>
      <c r="L27" s="743"/>
      <c r="M27" s="743"/>
      <c r="N27" s="743"/>
      <c r="O27" s="743"/>
      <c r="P27" s="214"/>
    </row>
    <row r="28" spans="2:16" s="54" customFormat="1" ht="16.5" customHeight="1">
      <c r="B28" s="124"/>
      <c r="C28" s="743"/>
      <c r="D28" s="743"/>
      <c r="E28" s="125"/>
      <c r="F28" s="743"/>
      <c r="G28" s="743"/>
      <c r="H28" s="743"/>
      <c r="I28" s="743"/>
      <c r="J28" s="743"/>
      <c r="K28" s="743"/>
      <c r="L28" s="743"/>
      <c r="M28" s="743"/>
      <c r="N28" s="743"/>
      <c r="O28" s="743"/>
      <c r="P28" s="214"/>
    </row>
    <row r="29" spans="2:16" s="54" customFormat="1" ht="6" customHeight="1">
      <c r="B29" s="124"/>
      <c r="C29" s="125"/>
      <c r="D29" s="125"/>
      <c r="E29" s="125"/>
      <c r="F29" s="126"/>
      <c r="G29" s="230"/>
      <c r="H29" s="230"/>
      <c r="I29" s="230"/>
      <c r="J29" s="230"/>
      <c r="K29" s="230"/>
      <c r="L29" s="230"/>
      <c r="M29" s="230"/>
      <c r="N29" s="230"/>
      <c r="O29" s="230"/>
      <c r="P29" s="214"/>
    </row>
    <row r="30" spans="2:16" s="52" customFormat="1" ht="21" customHeight="1">
      <c r="B30" s="201" t="s">
        <v>211</v>
      </c>
      <c r="C30" s="202"/>
      <c r="D30" s="202"/>
      <c r="E30" s="202"/>
      <c r="F30" s="202"/>
      <c r="G30" s="202"/>
      <c r="H30" s="202"/>
      <c r="I30" s="202"/>
      <c r="J30" s="202"/>
      <c r="K30" s="202"/>
      <c r="L30" s="202"/>
      <c r="M30" s="202"/>
      <c r="N30" s="202"/>
      <c r="O30" s="202"/>
      <c r="P30" s="203"/>
    </row>
    <row r="31" spans="2:16" s="52" customFormat="1" ht="6" customHeight="1">
      <c r="B31" s="511"/>
      <c r="C31" s="510"/>
      <c r="D31" s="510"/>
      <c r="E31" s="510"/>
      <c r="F31" s="510"/>
      <c r="G31" s="510"/>
      <c r="H31" s="510"/>
      <c r="I31" s="510"/>
      <c r="J31" s="510"/>
      <c r="K31" s="510"/>
      <c r="L31" s="510"/>
      <c r="M31" s="510"/>
      <c r="N31" s="510"/>
      <c r="O31" s="510"/>
      <c r="P31" s="512"/>
    </row>
    <row r="32" spans="2:16" s="54" customFormat="1" ht="16.5" customHeight="1">
      <c r="B32" s="124"/>
      <c r="C32" s="125" t="s">
        <v>210</v>
      </c>
      <c r="D32" s="125"/>
      <c r="E32" s="125"/>
      <c r="F32" s="126"/>
      <c r="G32" s="507"/>
      <c r="H32" s="508" t="s">
        <v>15</v>
      </c>
      <c r="I32" s="228"/>
      <c r="J32" s="507"/>
      <c r="K32" s="509" t="s">
        <v>16</v>
      </c>
      <c r="L32" s="507"/>
      <c r="M32" s="509" t="s">
        <v>17</v>
      </c>
      <c r="N32" s="228"/>
      <c r="O32" s="228"/>
      <c r="P32" s="214"/>
    </row>
    <row r="33" spans="2:16" s="54" customFormat="1" ht="16.5" customHeight="1">
      <c r="B33" s="124"/>
      <c r="C33" s="125" t="s">
        <v>207</v>
      </c>
      <c r="D33" s="126"/>
      <c r="E33" s="126"/>
      <c r="F33" s="126"/>
      <c r="G33" s="675"/>
      <c r="H33" s="675"/>
      <c r="I33" s="675"/>
      <c r="J33" s="490" t="s">
        <v>112</v>
      </c>
      <c r="K33" s="491" t="s">
        <v>203</v>
      </c>
      <c r="L33" s="747"/>
      <c r="M33" s="747"/>
      <c r="N33" s="747"/>
      <c r="O33" s="747"/>
      <c r="P33" s="214"/>
    </row>
    <row r="34" spans="2:16" s="54" customFormat="1" ht="16.5" customHeight="1">
      <c r="B34" s="124"/>
      <c r="C34" s="125" t="s">
        <v>18</v>
      </c>
      <c r="D34" s="125"/>
      <c r="E34" s="125"/>
      <c r="F34" s="126"/>
      <c r="G34" s="748"/>
      <c r="H34" s="748"/>
      <c r="I34" s="748"/>
      <c r="J34" s="489" t="s">
        <v>112</v>
      </c>
      <c r="K34" s="492"/>
      <c r="L34" s="492"/>
      <c r="M34" s="492"/>
      <c r="N34" s="492"/>
      <c r="O34" s="492"/>
      <c r="P34" s="214"/>
    </row>
    <row r="35" spans="2:16" s="54" customFormat="1" ht="16.5" customHeight="1">
      <c r="B35" s="124"/>
      <c r="C35" s="125" t="s">
        <v>19</v>
      </c>
      <c r="D35" s="125"/>
      <c r="E35" s="125"/>
      <c r="F35" s="126"/>
      <c r="G35" s="755"/>
      <c r="H35" s="755"/>
      <c r="I35" s="755"/>
      <c r="J35" s="490"/>
      <c r="K35" s="493"/>
      <c r="L35" s="493"/>
      <c r="M35" s="493"/>
      <c r="N35" s="493"/>
      <c r="O35" s="493"/>
      <c r="P35" s="214"/>
    </row>
    <row r="36" spans="2:16" s="54" customFormat="1" ht="16.5" customHeight="1">
      <c r="B36" s="124"/>
      <c r="C36" s="125" t="s">
        <v>204</v>
      </c>
      <c r="D36" s="125"/>
      <c r="E36" s="125"/>
      <c r="F36" s="126"/>
      <c r="G36" s="741"/>
      <c r="H36" s="741"/>
      <c r="I36" s="741"/>
      <c r="J36" s="494" t="s">
        <v>205</v>
      </c>
      <c r="K36" s="495"/>
      <c r="L36" s="749"/>
      <c r="M36" s="749"/>
      <c r="N36" s="749"/>
      <c r="O36" s="749"/>
      <c r="P36" s="214"/>
    </row>
    <row r="37" spans="2:16" s="54" customFormat="1" ht="16.5" customHeight="1">
      <c r="B37" s="124"/>
      <c r="C37" s="125" t="s">
        <v>208</v>
      </c>
      <c r="D37" s="125"/>
      <c r="E37" s="125"/>
      <c r="F37" s="125"/>
      <c r="G37" s="750"/>
      <c r="H37" s="750"/>
      <c r="I37" s="750"/>
      <c r="J37" s="496" t="s">
        <v>206</v>
      </c>
      <c r="K37" s="497"/>
      <c r="L37" s="751"/>
      <c r="M37" s="751"/>
      <c r="N37" s="751"/>
      <c r="O37" s="751"/>
      <c r="P37" s="214"/>
    </row>
    <row r="38" spans="2:16" s="54" customFormat="1" ht="16.5" customHeight="1">
      <c r="B38" s="124"/>
      <c r="C38" s="125" t="s">
        <v>209</v>
      </c>
      <c r="D38" s="125"/>
      <c r="E38" s="125"/>
      <c r="F38" s="125"/>
      <c r="G38" s="752"/>
      <c r="H38" s="752"/>
      <c r="I38" s="752"/>
      <c r="J38" s="492"/>
      <c r="K38" s="492"/>
      <c r="L38" s="492"/>
      <c r="M38" s="492"/>
      <c r="N38" s="492"/>
      <c r="O38" s="492"/>
      <c r="P38" s="214"/>
    </row>
    <row r="39" spans="2:16" s="54" customFormat="1" ht="16.5" customHeight="1">
      <c r="B39" s="124"/>
      <c r="C39" s="125" t="s">
        <v>91</v>
      </c>
      <c r="D39" s="125"/>
      <c r="E39" s="125"/>
      <c r="F39" s="126"/>
      <c r="G39" s="742">
        <f>IF(OR(i="",K="",n=""),"",K*i/n)</f>
      </c>
      <c r="H39" s="742"/>
      <c r="I39" s="742"/>
      <c r="J39" s="221" t="s">
        <v>79</v>
      </c>
      <c r="K39" s="221"/>
      <c r="L39" s="221"/>
      <c r="M39" s="746">
        <f>IF(G39="","",G39*365*2.54*12)</f>
      </c>
      <c r="N39" s="746"/>
      <c r="O39" s="221" t="s">
        <v>21</v>
      </c>
      <c r="P39" s="214"/>
    </row>
    <row r="40" spans="2:16" s="55" customFormat="1" ht="6" customHeight="1">
      <c r="B40" s="127"/>
      <c r="C40" s="128"/>
      <c r="D40" s="128"/>
      <c r="E40" s="128"/>
      <c r="F40" s="128"/>
      <c r="G40" s="128"/>
      <c r="H40" s="128"/>
      <c r="I40" s="128"/>
      <c r="J40" s="128"/>
      <c r="K40" s="128"/>
      <c r="L40" s="128"/>
      <c r="M40" s="128"/>
      <c r="N40" s="128"/>
      <c r="O40" s="128"/>
      <c r="P40" s="232"/>
    </row>
    <row r="41" spans="2:16" s="55" customFormat="1" ht="18" customHeight="1">
      <c r="B41" s="201" t="s">
        <v>5</v>
      </c>
      <c r="C41" s="202"/>
      <c r="D41" s="202"/>
      <c r="E41" s="202"/>
      <c r="F41" s="202"/>
      <c r="G41" s="202"/>
      <c r="H41" s="202"/>
      <c r="I41" s="202"/>
      <c r="J41" s="202"/>
      <c r="K41" s="202"/>
      <c r="L41" s="202"/>
      <c r="M41" s="202"/>
      <c r="N41" s="202"/>
      <c r="O41" s="202"/>
      <c r="P41" s="203"/>
    </row>
    <row r="42" spans="2:16" ht="173.25" customHeight="1">
      <c r="B42" s="129"/>
      <c r="C42" s="754"/>
      <c r="D42" s="754"/>
      <c r="E42" s="754"/>
      <c r="F42" s="754"/>
      <c r="G42" s="754"/>
      <c r="H42" s="754"/>
      <c r="I42" s="754"/>
      <c r="J42" s="754"/>
      <c r="K42" s="754"/>
      <c r="L42" s="754"/>
      <c r="M42" s="754"/>
      <c r="N42" s="754"/>
      <c r="O42" s="754"/>
      <c r="P42" s="233"/>
    </row>
    <row r="43" spans="2:16" ht="12.75">
      <c r="B43" s="130"/>
      <c r="C43" s="131"/>
      <c r="D43" s="131"/>
      <c r="E43" s="131"/>
      <c r="F43" s="131"/>
      <c r="G43" s="131"/>
      <c r="H43" s="131"/>
      <c r="I43" s="131"/>
      <c r="J43" s="131"/>
      <c r="K43" s="131"/>
      <c r="L43" s="131"/>
      <c r="M43" s="131"/>
      <c r="N43" s="131"/>
      <c r="O43" s="131"/>
      <c r="P43" s="132"/>
    </row>
    <row r="44" spans="2:16" ht="12.75">
      <c r="B44" s="133" t="s">
        <v>75</v>
      </c>
      <c r="C44" s="62"/>
      <c r="D44" s="62"/>
      <c r="E44" s="62"/>
      <c r="F44" s="62"/>
      <c r="G44" s="62"/>
      <c r="H44" s="62"/>
      <c r="I44" s="62"/>
      <c r="J44" s="62"/>
      <c r="K44" s="62"/>
      <c r="L44" s="62"/>
      <c r="M44" s="62"/>
      <c r="N44" s="62"/>
      <c r="O44" s="62"/>
      <c r="P44" s="62"/>
    </row>
  </sheetData>
  <sheetProtection password="DD51" sheet="1" objects="1" scenarios="1"/>
  <mergeCells count="41">
    <mergeCell ref="K14:O14"/>
    <mergeCell ref="K15:O15"/>
    <mergeCell ref="K16:O16"/>
    <mergeCell ref="K17:O17"/>
    <mergeCell ref="C14:D14"/>
    <mergeCell ref="C15:D15"/>
    <mergeCell ref="F14:I14"/>
    <mergeCell ref="F15:I15"/>
    <mergeCell ref="C42:O42"/>
    <mergeCell ref="F16:I16"/>
    <mergeCell ref="C27:D27"/>
    <mergeCell ref="F25:O25"/>
    <mergeCell ref="F26:O26"/>
    <mergeCell ref="F27:O27"/>
    <mergeCell ref="G35:I35"/>
    <mergeCell ref="C25:D25"/>
    <mergeCell ref="F19:I19"/>
    <mergeCell ref="C28:D28"/>
    <mergeCell ref="C16:D16"/>
    <mergeCell ref="C17:D17"/>
    <mergeCell ref="C18:D18"/>
    <mergeCell ref="F24:O24"/>
    <mergeCell ref="F17:I17"/>
    <mergeCell ref="K18:O18"/>
    <mergeCell ref="G37:I37"/>
    <mergeCell ref="L37:O37"/>
    <mergeCell ref="G38:I38"/>
    <mergeCell ref="F18:I18"/>
    <mergeCell ref="C19:D19"/>
    <mergeCell ref="C24:D24"/>
    <mergeCell ref="C26:D26"/>
    <mergeCell ref="G36:I36"/>
    <mergeCell ref="G39:I39"/>
    <mergeCell ref="F28:O28"/>
    <mergeCell ref="K19:O19"/>
    <mergeCell ref="F20:O20"/>
    <mergeCell ref="M39:N39"/>
    <mergeCell ref="G33:I33"/>
    <mergeCell ref="L33:O33"/>
    <mergeCell ref="G34:I34"/>
    <mergeCell ref="L36:O36"/>
  </mergeCells>
  <printOptions horizontalCentered="1" verticalCentered="1"/>
  <pageMargins left="0.75" right="0.75" top="1" bottom="1" header="0.5" footer="0.5"/>
  <pageSetup fitToHeight="1" fitToWidth="1" horizontalDpi="600" verticalDpi="600" orientation="portrait" scale="80" r:id="rId4"/>
  <headerFooter alignWithMargins="0">
    <oddFooter>&amp;L(Version 4.1, revised June 2021)</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30">
    <pageSetUpPr fitToPage="1"/>
  </sheetPr>
  <dimension ref="A2:BD44"/>
  <sheetViews>
    <sheetView showGridLines="0" showRowColHeaders="0" zoomScaleSheetLayoutView="100" zoomScalePageLayoutView="0" workbookViewId="0" topLeftCell="A1">
      <selection activeCell="A5" sqref="A5"/>
    </sheetView>
  </sheetViews>
  <sheetFormatPr defaultColWidth="9.33203125" defaultRowHeight="12.75"/>
  <cols>
    <col min="1" max="1" width="15.33203125" style="56" customWidth="1"/>
    <col min="2" max="3" width="3.83203125" style="56" customWidth="1"/>
    <col min="4" max="4" width="18.83203125" style="56" customWidth="1"/>
    <col min="5" max="5" width="3.83203125" style="56" customWidth="1"/>
    <col min="6" max="6" width="21.66015625" style="56" customWidth="1"/>
    <col min="7" max="7" width="3.83203125" style="56" customWidth="1"/>
    <col min="8" max="8" width="8.83203125" style="56" customWidth="1"/>
    <col min="9" max="9" width="4.83203125" style="56" customWidth="1"/>
    <col min="10" max="10" width="3.83203125" style="56" customWidth="1"/>
    <col min="11" max="11" width="12.83203125" style="56" customWidth="1"/>
    <col min="12" max="12" width="3.83203125" style="56" customWidth="1"/>
    <col min="13" max="13" width="10.83203125" style="56" customWidth="1"/>
    <col min="14" max="14" width="3.83203125" style="56" customWidth="1"/>
    <col min="15" max="15" width="15.83203125" style="56" customWidth="1"/>
    <col min="16" max="16" width="3.83203125" style="56" customWidth="1"/>
    <col min="17" max="16384" width="9.33203125" style="56" customWidth="1"/>
  </cols>
  <sheetData>
    <row r="1" s="47" customFormat="1" ht="3" customHeight="1"/>
    <row r="2" spans="2:16" s="50" customFormat="1" ht="21" customHeight="1">
      <c r="B2" s="12" t="s">
        <v>296</v>
      </c>
      <c r="C2" s="120"/>
      <c r="D2" s="120"/>
      <c r="E2" s="120"/>
      <c r="F2" s="120"/>
      <c r="G2" s="26"/>
      <c r="H2" s="26"/>
      <c r="I2" s="119"/>
      <c r="J2" s="119"/>
      <c r="K2" s="119"/>
      <c r="L2" s="119"/>
      <c r="M2" s="119"/>
      <c r="N2" s="119"/>
      <c r="O2" s="119"/>
      <c r="P2" s="404" t="s">
        <v>170</v>
      </c>
    </row>
    <row r="3" spans="2:16" s="50" customFormat="1" ht="5.25" customHeight="1">
      <c r="B3" s="358"/>
      <c r="C3" s="358"/>
      <c r="D3" s="358"/>
      <c r="E3" s="358"/>
      <c r="F3" s="358"/>
      <c r="G3" s="359"/>
      <c r="H3" s="359"/>
      <c r="I3" s="359"/>
      <c r="J3" s="359"/>
      <c r="K3" s="359"/>
      <c r="L3" s="360"/>
      <c r="M3" s="360"/>
      <c r="N3" s="360"/>
      <c r="O3" s="360"/>
      <c r="P3" s="361"/>
    </row>
    <row r="4" spans="2:16" s="50" customFormat="1" ht="21" customHeight="1">
      <c r="B4" s="12" t="str">
        <f>CONCATENATE(Cover!D21,"  ",Cover!E21)</f>
        <v>FACILITY NAME:  </v>
      </c>
      <c r="C4" s="120"/>
      <c r="D4" s="120"/>
      <c r="E4" s="120"/>
      <c r="F4" s="120"/>
      <c r="G4" s="26"/>
      <c r="H4" s="406"/>
      <c r="I4" s="407" t="str">
        <f>CONCATENATE(Cover!D26,"  ",Cover!E26)</f>
        <v>CONSULTANT:  </v>
      </c>
      <c r="J4" s="26"/>
      <c r="K4" s="26"/>
      <c r="L4" s="364"/>
      <c r="M4" s="364"/>
      <c r="N4" s="364"/>
      <c r="O4" s="364"/>
      <c r="P4" s="365"/>
    </row>
    <row r="5" spans="2:16" s="51" customFormat="1" ht="5.25" customHeight="1">
      <c r="B5" s="3"/>
      <c r="C5" s="3"/>
      <c r="D5" s="3"/>
      <c r="E5" s="3"/>
      <c r="F5" s="3"/>
      <c r="G5" s="3"/>
      <c r="H5" s="3"/>
      <c r="I5" s="3"/>
      <c r="J5" s="3"/>
      <c r="K5" s="3"/>
      <c r="L5" s="3"/>
      <c r="M5" s="3"/>
      <c r="N5" s="3"/>
      <c r="O5" s="3"/>
      <c r="P5" s="3"/>
    </row>
    <row r="6" spans="2:16" s="51" customFormat="1" ht="21" customHeight="1">
      <c r="B6" s="32" t="str">
        <f>CONCATENATE(Cover!D23,"  ",Cover!E23)</f>
        <v>NDEE SPILL NO.:  </v>
      </c>
      <c r="C6" s="121"/>
      <c r="D6" s="121"/>
      <c r="E6" s="121"/>
      <c r="F6" s="121"/>
      <c r="G6" s="36"/>
      <c r="H6" s="138"/>
      <c r="I6" s="34" t="str">
        <f>CONCATENATE(Cover!D24,"  ",Cover!E24)</f>
        <v>NDEE IIS NO.:  </v>
      </c>
      <c r="J6" s="36"/>
      <c r="K6" s="36"/>
      <c r="L6" s="36"/>
      <c r="M6" s="36"/>
      <c r="N6" s="36"/>
      <c r="O6" s="36"/>
      <c r="P6" s="31"/>
    </row>
    <row r="7" spans="2:16" s="51" customFormat="1" ht="4.5" customHeight="1">
      <c r="B7" s="3"/>
      <c r="C7" s="39"/>
      <c r="D7" s="3"/>
      <c r="E7" s="3"/>
      <c r="F7" s="3"/>
      <c r="G7" s="8"/>
      <c r="H7" s="8"/>
      <c r="I7" s="8"/>
      <c r="J7" s="8"/>
      <c r="K7" s="8"/>
      <c r="L7" s="8"/>
      <c r="M7" s="8"/>
      <c r="N7" s="8"/>
      <c r="O7" s="8"/>
      <c r="P7" s="9"/>
    </row>
    <row r="8" spans="2:16" s="51" customFormat="1" ht="21" customHeight="1">
      <c r="B8" s="33" t="str">
        <f>IF(Cover!E27="",Cover!D27,CONCATENATE(Cover!D27,"  ",TEXT(Cover!E27,"dd-mmm-yy")))</f>
        <v>COMPLETION DATE:</v>
      </c>
      <c r="C8" s="122"/>
      <c r="D8" s="122"/>
      <c r="E8" s="122"/>
      <c r="F8" s="122"/>
      <c r="G8" s="27"/>
      <c r="H8" s="139"/>
      <c r="I8" s="35" t="str">
        <f>CONCATENATE(Cover!D28,"  ",Cover!E28)</f>
        <v>PREPARED BY:  </v>
      </c>
      <c r="J8" s="27"/>
      <c r="K8" s="36"/>
      <c r="L8" s="27"/>
      <c r="M8" s="27"/>
      <c r="N8" s="27"/>
      <c r="O8" s="27"/>
      <c r="P8" s="31"/>
    </row>
    <row r="9" spans="2:16" s="52" customFormat="1" ht="3" customHeight="1">
      <c r="B9" s="4"/>
      <c r="C9" s="4"/>
      <c r="D9" s="4"/>
      <c r="E9" s="4"/>
      <c r="F9" s="4"/>
      <c r="G9" s="4"/>
      <c r="H9" s="37"/>
      <c r="I9" s="37"/>
      <c r="J9" s="37"/>
      <c r="K9" s="37"/>
      <c r="L9" s="37"/>
      <c r="M9" s="37"/>
      <c r="N9" s="37"/>
      <c r="O9" s="37"/>
      <c r="P9" s="30"/>
    </row>
    <row r="10" spans="2:16" s="52" customFormat="1" ht="21" customHeight="1">
      <c r="B10" s="201" t="s">
        <v>212</v>
      </c>
      <c r="C10" s="202"/>
      <c r="D10" s="202"/>
      <c r="E10" s="202"/>
      <c r="F10" s="202"/>
      <c r="G10" s="202"/>
      <c r="H10" s="202"/>
      <c r="I10" s="202"/>
      <c r="J10" s="202"/>
      <c r="K10" s="202"/>
      <c r="L10" s="202"/>
      <c r="M10" s="202"/>
      <c r="N10" s="202"/>
      <c r="O10" s="202"/>
      <c r="P10" s="203"/>
    </row>
    <row r="11" spans="2:16" s="53" customFormat="1" ht="6" customHeight="1">
      <c r="B11" s="29"/>
      <c r="C11" s="6"/>
      <c r="D11" s="6"/>
      <c r="E11" s="6"/>
      <c r="F11" s="6"/>
      <c r="G11" s="6"/>
      <c r="H11" s="6"/>
      <c r="I11" s="6"/>
      <c r="J11" s="6"/>
      <c r="K11" s="6"/>
      <c r="L11" s="6"/>
      <c r="M11" s="6"/>
      <c r="N11" s="6"/>
      <c r="O11" s="6"/>
      <c r="P11" s="6"/>
    </row>
    <row r="12" spans="2:16" s="52" customFormat="1" ht="21" customHeight="1">
      <c r="B12" s="201" t="s">
        <v>213</v>
      </c>
      <c r="C12" s="202"/>
      <c r="D12" s="202"/>
      <c r="E12" s="202"/>
      <c r="F12" s="202"/>
      <c r="G12" s="202"/>
      <c r="H12" s="202"/>
      <c r="I12" s="202"/>
      <c r="J12" s="202"/>
      <c r="K12" s="202"/>
      <c r="L12" s="202"/>
      <c r="M12" s="202"/>
      <c r="N12" s="202"/>
      <c r="O12" s="202"/>
      <c r="P12" s="203"/>
    </row>
    <row r="13" spans="1:56" ht="21" customHeight="1">
      <c r="A13" s="400"/>
      <c r="B13" s="504"/>
      <c r="C13" s="758" t="s">
        <v>215</v>
      </c>
      <c r="D13" s="758"/>
      <c r="E13" s="505"/>
      <c r="F13" s="503" t="s">
        <v>214</v>
      </c>
      <c r="G13" s="505"/>
      <c r="H13" s="758" t="s">
        <v>216</v>
      </c>
      <c r="I13" s="758"/>
      <c r="J13" s="758"/>
      <c r="K13" s="758"/>
      <c r="L13" s="505"/>
      <c r="M13" s="758" t="s">
        <v>218</v>
      </c>
      <c r="N13" s="758"/>
      <c r="O13" s="758"/>
      <c r="P13" s="506"/>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row>
    <row r="14" spans="1:56" ht="21" customHeight="1">
      <c r="A14" s="400"/>
      <c r="B14" s="504"/>
      <c r="C14" s="760"/>
      <c r="D14" s="760"/>
      <c r="E14" s="505"/>
      <c r="F14" s="515"/>
      <c r="G14" s="505"/>
      <c r="H14" s="766"/>
      <c r="I14" s="766"/>
      <c r="J14" s="766"/>
      <c r="K14" s="766"/>
      <c r="L14" s="505"/>
      <c r="M14" s="766"/>
      <c r="N14" s="766"/>
      <c r="O14" s="766"/>
      <c r="P14" s="506"/>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row>
    <row r="15" spans="1:56" ht="21" customHeight="1">
      <c r="A15" s="400"/>
      <c r="B15" s="504"/>
      <c r="C15" s="756"/>
      <c r="D15" s="756"/>
      <c r="E15" s="505"/>
      <c r="F15" s="516"/>
      <c r="G15" s="505"/>
      <c r="H15" s="762"/>
      <c r="I15" s="762"/>
      <c r="J15" s="762"/>
      <c r="K15" s="762"/>
      <c r="L15" s="505"/>
      <c r="M15" s="762"/>
      <c r="N15" s="762"/>
      <c r="O15" s="762"/>
      <c r="P15" s="506"/>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row>
    <row r="16" spans="1:56" ht="21" customHeight="1">
      <c r="A16" s="400"/>
      <c r="B16" s="504"/>
      <c r="C16" s="756"/>
      <c r="D16" s="756"/>
      <c r="E16" s="505"/>
      <c r="F16" s="516"/>
      <c r="G16" s="505"/>
      <c r="H16" s="762"/>
      <c r="I16" s="762"/>
      <c r="J16" s="762"/>
      <c r="K16" s="762"/>
      <c r="L16" s="505"/>
      <c r="M16" s="762"/>
      <c r="N16" s="762"/>
      <c r="O16" s="762"/>
      <c r="P16" s="506"/>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row>
    <row r="17" spans="1:56" ht="21" customHeight="1">
      <c r="A17" s="400"/>
      <c r="B17" s="504"/>
      <c r="C17" s="756"/>
      <c r="D17" s="756"/>
      <c r="E17" s="505"/>
      <c r="F17" s="516"/>
      <c r="G17" s="505"/>
      <c r="H17" s="762"/>
      <c r="I17" s="762"/>
      <c r="J17" s="762"/>
      <c r="K17" s="762"/>
      <c r="L17" s="505"/>
      <c r="M17" s="762"/>
      <c r="N17" s="762"/>
      <c r="O17" s="762"/>
      <c r="P17" s="506"/>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row>
    <row r="18" spans="1:56" ht="6" customHeight="1">
      <c r="A18" s="400"/>
      <c r="B18" s="504"/>
      <c r="C18" s="505"/>
      <c r="D18" s="505"/>
      <c r="E18" s="505"/>
      <c r="F18" s="505"/>
      <c r="G18" s="505"/>
      <c r="H18" s="505"/>
      <c r="I18" s="505"/>
      <c r="J18" s="505"/>
      <c r="K18" s="505"/>
      <c r="L18" s="505"/>
      <c r="M18" s="505"/>
      <c r="N18" s="505"/>
      <c r="O18" s="505"/>
      <c r="P18" s="506"/>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row>
    <row r="19" spans="1:56" ht="21" customHeight="1">
      <c r="A19" s="400"/>
      <c r="B19" s="500" t="s">
        <v>217</v>
      </c>
      <c r="C19" s="501"/>
      <c r="D19" s="501"/>
      <c r="E19" s="501"/>
      <c r="F19" s="501"/>
      <c r="G19" s="501"/>
      <c r="H19" s="501"/>
      <c r="I19" s="501"/>
      <c r="J19" s="501"/>
      <c r="K19" s="501"/>
      <c r="L19" s="501"/>
      <c r="M19" s="501"/>
      <c r="N19" s="501"/>
      <c r="O19" s="501"/>
      <c r="P19" s="502"/>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row>
    <row r="20" spans="1:56" ht="21" customHeight="1">
      <c r="A20" s="400"/>
      <c r="B20" s="763" t="s">
        <v>297</v>
      </c>
      <c r="C20" s="764"/>
      <c r="D20" s="764"/>
      <c r="E20" s="764"/>
      <c r="F20" s="764"/>
      <c r="G20" s="764"/>
      <c r="H20" s="764"/>
      <c r="I20" s="764"/>
      <c r="J20" s="764"/>
      <c r="K20" s="764"/>
      <c r="L20" s="764"/>
      <c r="M20" s="764"/>
      <c r="N20" s="764"/>
      <c r="O20" s="764"/>
      <c r="P20" s="765"/>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row>
    <row r="21" spans="1:56" ht="21" customHeight="1">
      <c r="A21" s="400"/>
      <c r="B21" s="504"/>
      <c r="C21" s="759" t="s">
        <v>215</v>
      </c>
      <c r="D21" s="759"/>
      <c r="E21" s="505"/>
      <c r="F21" s="503" t="s">
        <v>214</v>
      </c>
      <c r="G21" s="505"/>
      <c r="H21" s="759" t="s">
        <v>219</v>
      </c>
      <c r="I21" s="759"/>
      <c r="J21" s="759"/>
      <c r="K21" s="759"/>
      <c r="L21" s="505"/>
      <c r="M21" s="505"/>
      <c r="N21" s="505"/>
      <c r="O21" s="505"/>
      <c r="P21" s="506"/>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row>
    <row r="22" spans="1:56" ht="21" customHeight="1">
      <c r="A22" s="400"/>
      <c r="B22" s="504"/>
      <c r="C22" s="760"/>
      <c r="D22" s="760"/>
      <c r="E22" s="505"/>
      <c r="F22" s="515"/>
      <c r="G22" s="505"/>
      <c r="H22" s="761"/>
      <c r="I22" s="761"/>
      <c r="J22" s="761"/>
      <c r="K22" s="761"/>
      <c r="L22" s="505"/>
      <c r="M22" s="505"/>
      <c r="N22" s="505"/>
      <c r="O22" s="505"/>
      <c r="P22" s="506"/>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row>
    <row r="23" spans="1:56" ht="21" customHeight="1">
      <c r="A23" s="400"/>
      <c r="B23" s="504"/>
      <c r="C23" s="756"/>
      <c r="D23" s="756"/>
      <c r="E23" s="505"/>
      <c r="F23" s="516"/>
      <c r="G23" s="505"/>
      <c r="H23" s="757"/>
      <c r="I23" s="757"/>
      <c r="J23" s="757"/>
      <c r="K23" s="757"/>
      <c r="L23" s="505"/>
      <c r="M23" s="505"/>
      <c r="N23" s="505"/>
      <c r="O23" s="505"/>
      <c r="P23" s="506"/>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row>
    <row r="24" spans="1:56" ht="21" customHeight="1">
      <c r="A24" s="400"/>
      <c r="B24" s="504"/>
      <c r="C24" s="756"/>
      <c r="D24" s="756"/>
      <c r="E24" s="505"/>
      <c r="F24" s="516"/>
      <c r="G24" s="505"/>
      <c r="H24" s="757"/>
      <c r="I24" s="757"/>
      <c r="J24" s="757"/>
      <c r="K24" s="757"/>
      <c r="L24" s="505"/>
      <c r="M24" s="505"/>
      <c r="N24" s="505"/>
      <c r="O24" s="505"/>
      <c r="P24" s="506"/>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row>
    <row r="25" spans="1:56" ht="21" customHeight="1">
      <c r="A25" s="400"/>
      <c r="B25" s="504"/>
      <c r="C25" s="756"/>
      <c r="D25" s="756"/>
      <c r="E25" s="505"/>
      <c r="F25" s="516"/>
      <c r="G25" s="505"/>
      <c r="H25" s="757"/>
      <c r="I25" s="757"/>
      <c r="J25" s="757"/>
      <c r="K25" s="757"/>
      <c r="L25" s="505"/>
      <c r="M25" s="505"/>
      <c r="N25" s="505"/>
      <c r="O25" s="505"/>
      <c r="P25" s="506"/>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row>
    <row r="26" spans="1:56" ht="6" customHeight="1">
      <c r="A26" s="400"/>
      <c r="B26" s="504"/>
      <c r="C26" s="505"/>
      <c r="D26" s="505"/>
      <c r="E26" s="505"/>
      <c r="F26" s="505"/>
      <c r="G26" s="505"/>
      <c r="H26" s="505"/>
      <c r="I26" s="505"/>
      <c r="J26" s="505"/>
      <c r="K26" s="505"/>
      <c r="L26" s="505"/>
      <c r="M26" s="505"/>
      <c r="N26" s="505"/>
      <c r="O26" s="505"/>
      <c r="P26" s="506"/>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row>
    <row r="27" spans="1:56" ht="21" customHeight="1">
      <c r="A27" s="400"/>
      <c r="B27" s="500" t="s">
        <v>220</v>
      </c>
      <c r="C27" s="498"/>
      <c r="D27" s="498"/>
      <c r="E27" s="498"/>
      <c r="F27" s="498"/>
      <c r="G27" s="498"/>
      <c r="H27" s="498"/>
      <c r="I27" s="498"/>
      <c r="J27" s="498"/>
      <c r="K27" s="498"/>
      <c r="L27" s="498"/>
      <c r="M27" s="498"/>
      <c r="N27" s="498"/>
      <c r="O27" s="498"/>
      <c r="P27" s="499"/>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row>
    <row r="28" spans="1:56" ht="21" customHeight="1">
      <c r="A28" s="400"/>
      <c r="B28" s="504"/>
      <c r="C28" s="758" t="s">
        <v>215</v>
      </c>
      <c r="D28" s="758"/>
      <c r="E28" s="505"/>
      <c r="F28" s="503" t="s">
        <v>214</v>
      </c>
      <c r="G28" s="505"/>
      <c r="H28" s="758" t="s">
        <v>219</v>
      </c>
      <c r="I28" s="758"/>
      <c r="J28" s="758"/>
      <c r="K28" s="758"/>
      <c r="L28" s="505"/>
      <c r="M28" s="758" t="s">
        <v>218</v>
      </c>
      <c r="N28" s="758"/>
      <c r="O28" s="758"/>
      <c r="P28" s="506"/>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row>
    <row r="29" spans="1:56" ht="21" customHeight="1">
      <c r="A29" s="400"/>
      <c r="B29" s="504"/>
      <c r="C29" s="760"/>
      <c r="D29" s="760"/>
      <c r="E29" s="505"/>
      <c r="F29" s="515"/>
      <c r="G29" s="505"/>
      <c r="H29" s="766"/>
      <c r="I29" s="766"/>
      <c r="J29" s="766"/>
      <c r="K29" s="766"/>
      <c r="L29" s="505"/>
      <c r="M29" s="766"/>
      <c r="N29" s="766"/>
      <c r="O29" s="766"/>
      <c r="P29" s="506"/>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row>
    <row r="30" spans="1:56" ht="21" customHeight="1">
      <c r="A30" s="400"/>
      <c r="B30" s="504"/>
      <c r="C30" s="756"/>
      <c r="D30" s="756"/>
      <c r="E30" s="505"/>
      <c r="F30" s="516"/>
      <c r="G30" s="505"/>
      <c r="H30" s="762"/>
      <c r="I30" s="762"/>
      <c r="J30" s="762"/>
      <c r="K30" s="762"/>
      <c r="L30" s="505"/>
      <c r="M30" s="762"/>
      <c r="N30" s="762"/>
      <c r="O30" s="762"/>
      <c r="P30" s="506"/>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row>
    <row r="31" spans="1:56" ht="21" customHeight="1">
      <c r="A31" s="400"/>
      <c r="B31" s="504"/>
      <c r="C31" s="756"/>
      <c r="D31" s="756"/>
      <c r="E31" s="505"/>
      <c r="F31" s="516"/>
      <c r="G31" s="505"/>
      <c r="H31" s="762"/>
      <c r="I31" s="762"/>
      <c r="J31" s="762"/>
      <c r="K31" s="762"/>
      <c r="L31" s="505"/>
      <c r="M31" s="762"/>
      <c r="N31" s="762"/>
      <c r="O31" s="762"/>
      <c r="P31" s="506"/>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row>
    <row r="32" spans="1:56" ht="21" customHeight="1">
      <c r="A32" s="400"/>
      <c r="B32" s="504"/>
      <c r="C32" s="756"/>
      <c r="D32" s="756"/>
      <c r="E32" s="505"/>
      <c r="F32" s="516"/>
      <c r="G32" s="505"/>
      <c r="H32" s="762"/>
      <c r="I32" s="762"/>
      <c r="J32" s="762"/>
      <c r="K32" s="762"/>
      <c r="L32" s="505"/>
      <c r="M32" s="762"/>
      <c r="N32" s="762"/>
      <c r="O32" s="762"/>
      <c r="P32" s="506"/>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row>
    <row r="33" spans="1:56" ht="6" customHeight="1">
      <c r="A33" s="400"/>
      <c r="B33" s="504"/>
      <c r="C33" s="505"/>
      <c r="D33" s="505"/>
      <c r="E33" s="505"/>
      <c r="F33" s="505"/>
      <c r="G33" s="505"/>
      <c r="H33" s="505"/>
      <c r="I33" s="505"/>
      <c r="J33" s="505"/>
      <c r="K33" s="505"/>
      <c r="L33" s="505"/>
      <c r="M33" s="505"/>
      <c r="N33" s="505"/>
      <c r="O33" s="505"/>
      <c r="P33" s="506"/>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row>
    <row r="34" spans="1:56" ht="21" customHeight="1">
      <c r="A34" s="400"/>
      <c r="B34" s="500" t="s">
        <v>221</v>
      </c>
      <c r="C34" s="498"/>
      <c r="D34" s="498"/>
      <c r="E34" s="498"/>
      <c r="F34" s="498"/>
      <c r="G34" s="498"/>
      <c r="H34" s="498"/>
      <c r="I34" s="498"/>
      <c r="J34" s="498"/>
      <c r="K34" s="498"/>
      <c r="L34" s="498"/>
      <c r="M34" s="498"/>
      <c r="N34" s="498"/>
      <c r="O34" s="498"/>
      <c r="P34" s="499"/>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row>
    <row r="35" spans="1:56" ht="21" customHeight="1">
      <c r="A35" s="400"/>
      <c r="B35" s="504"/>
      <c r="C35" s="758" t="s">
        <v>222</v>
      </c>
      <c r="D35" s="758"/>
      <c r="E35" s="505"/>
      <c r="F35" s="503" t="s">
        <v>214</v>
      </c>
      <c r="G35" s="505"/>
      <c r="H35" s="758" t="s">
        <v>223</v>
      </c>
      <c r="I35" s="758"/>
      <c r="J35" s="758"/>
      <c r="K35" s="758"/>
      <c r="L35" s="505"/>
      <c r="M35" s="758" t="s">
        <v>218</v>
      </c>
      <c r="N35" s="758"/>
      <c r="O35" s="758"/>
      <c r="P35" s="506"/>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row>
    <row r="36" spans="1:56" ht="21" customHeight="1">
      <c r="A36" s="400"/>
      <c r="B36" s="504"/>
      <c r="C36" s="760"/>
      <c r="D36" s="760"/>
      <c r="E36" s="505"/>
      <c r="F36" s="515"/>
      <c r="G36" s="505"/>
      <c r="H36" s="766"/>
      <c r="I36" s="766"/>
      <c r="J36" s="766"/>
      <c r="K36" s="766"/>
      <c r="L36" s="505"/>
      <c r="M36" s="766"/>
      <c r="N36" s="766"/>
      <c r="O36" s="766"/>
      <c r="P36" s="506"/>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row>
    <row r="37" spans="1:56" ht="21" customHeight="1">
      <c r="A37" s="400"/>
      <c r="B37" s="504"/>
      <c r="C37" s="756"/>
      <c r="D37" s="756"/>
      <c r="E37" s="505"/>
      <c r="F37" s="516"/>
      <c r="G37" s="505"/>
      <c r="H37" s="762"/>
      <c r="I37" s="762"/>
      <c r="J37" s="762"/>
      <c r="K37" s="762"/>
      <c r="L37" s="505"/>
      <c r="M37" s="762"/>
      <c r="N37" s="762"/>
      <c r="O37" s="762"/>
      <c r="P37" s="506"/>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row>
    <row r="38" spans="1:56" ht="21" customHeight="1">
      <c r="A38" s="400"/>
      <c r="B38" s="504"/>
      <c r="C38" s="756"/>
      <c r="D38" s="756"/>
      <c r="E38" s="505"/>
      <c r="F38" s="516"/>
      <c r="G38" s="505"/>
      <c r="H38" s="762"/>
      <c r="I38" s="762"/>
      <c r="J38" s="762"/>
      <c r="K38" s="762"/>
      <c r="L38" s="505"/>
      <c r="M38" s="762"/>
      <c r="N38" s="762"/>
      <c r="O38" s="762"/>
      <c r="P38" s="506"/>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row>
    <row r="39" spans="1:56" ht="21" customHeight="1">
      <c r="A39" s="400"/>
      <c r="B39" s="504"/>
      <c r="C39" s="756"/>
      <c r="D39" s="756"/>
      <c r="E39" s="505"/>
      <c r="F39" s="516"/>
      <c r="G39" s="505"/>
      <c r="H39" s="762"/>
      <c r="I39" s="762"/>
      <c r="J39" s="762"/>
      <c r="K39" s="762"/>
      <c r="L39" s="505"/>
      <c r="M39" s="762"/>
      <c r="N39" s="762"/>
      <c r="O39" s="762"/>
      <c r="P39" s="506"/>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row>
    <row r="40" spans="1:56" ht="6" customHeight="1">
      <c r="A40" s="400"/>
      <c r="B40" s="504"/>
      <c r="C40" s="505"/>
      <c r="D40" s="505"/>
      <c r="E40" s="505"/>
      <c r="F40" s="505"/>
      <c r="G40" s="505"/>
      <c r="H40" s="505"/>
      <c r="I40" s="505"/>
      <c r="J40" s="505"/>
      <c r="K40" s="505"/>
      <c r="L40" s="505"/>
      <c r="M40" s="505"/>
      <c r="N40" s="505"/>
      <c r="O40" s="505"/>
      <c r="P40" s="506"/>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row>
    <row r="41" spans="2:16" s="55" customFormat="1" ht="18" customHeight="1">
      <c r="B41" s="201" t="s">
        <v>5</v>
      </c>
      <c r="C41" s="202"/>
      <c r="D41" s="202"/>
      <c r="E41" s="202"/>
      <c r="F41" s="202"/>
      <c r="G41" s="202"/>
      <c r="H41" s="202"/>
      <c r="I41" s="202"/>
      <c r="J41" s="202"/>
      <c r="K41" s="202"/>
      <c r="L41" s="202"/>
      <c r="M41" s="202"/>
      <c r="N41" s="202"/>
      <c r="O41" s="202"/>
      <c r="P41" s="203"/>
    </row>
    <row r="42" spans="2:16" ht="57.75" customHeight="1">
      <c r="B42" s="129"/>
      <c r="C42" s="754"/>
      <c r="D42" s="754"/>
      <c r="E42" s="754"/>
      <c r="F42" s="754"/>
      <c r="G42" s="754"/>
      <c r="H42" s="754"/>
      <c r="I42" s="754"/>
      <c r="J42" s="754"/>
      <c r="K42" s="754"/>
      <c r="L42" s="754"/>
      <c r="M42" s="754"/>
      <c r="N42" s="754"/>
      <c r="O42" s="754"/>
      <c r="P42" s="233"/>
    </row>
    <row r="43" spans="2:16" ht="12.75">
      <c r="B43" s="130"/>
      <c r="C43" s="131"/>
      <c r="D43" s="131"/>
      <c r="E43" s="131"/>
      <c r="F43" s="131"/>
      <c r="G43" s="131"/>
      <c r="H43" s="131"/>
      <c r="I43" s="131"/>
      <c r="J43" s="131"/>
      <c r="K43" s="131"/>
      <c r="L43" s="131"/>
      <c r="M43" s="131"/>
      <c r="N43" s="131"/>
      <c r="O43" s="131"/>
      <c r="P43" s="132"/>
    </row>
    <row r="44" spans="2:16" ht="12.75">
      <c r="B44" s="133" t="s">
        <v>75</v>
      </c>
      <c r="C44" s="62"/>
      <c r="D44" s="62"/>
      <c r="E44" s="62"/>
      <c r="F44" s="62"/>
      <c r="G44" s="62"/>
      <c r="H44" s="62"/>
      <c r="I44" s="62"/>
      <c r="J44" s="62"/>
      <c r="K44" s="62"/>
      <c r="L44" s="62"/>
      <c r="M44" s="62"/>
      <c r="N44" s="62"/>
      <c r="O44" s="62"/>
      <c r="P44" s="62"/>
    </row>
  </sheetData>
  <sheetProtection password="DD51" sheet="1" objects="1" scenarios="1"/>
  <mergeCells count="57">
    <mergeCell ref="M37:O37"/>
    <mergeCell ref="M38:O38"/>
    <mergeCell ref="M39:O39"/>
    <mergeCell ref="C37:D37"/>
    <mergeCell ref="C38:D38"/>
    <mergeCell ref="C39:D39"/>
    <mergeCell ref="H36:K36"/>
    <mergeCell ref="H37:K37"/>
    <mergeCell ref="H38:K38"/>
    <mergeCell ref="H39:K39"/>
    <mergeCell ref="C32:D32"/>
    <mergeCell ref="H31:K31"/>
    <mergeCell ref="H32:K32"/>
    <mergeCell ref="H35:K35"/>
    <mergeCell ref="M30:O30"/>
    <mergeCell ref="M31:O31"/>
    <mergeCell ref="C36:D36"/>
    <mergeCell ref="M36:O36"/>
    <mergeCell ref="M32:O32"/>
    <mergeCell ref="C29:D29"/>
    <mergeCell ref="M29:O29"/>
    <mergeCell ref="H29:K29"/>
    <mergeCell ref="H30:K30"/>
    <mergeCell ref="C35:D35"/>
    <mergeCell ref="M35:O35"/>
    <mergeCell ref="C30:D30"/>
    <mergeCell ref="C31:D31"/>
    <mergeCell ref="C13:D13"/>
    <mergeCell ref="H13:K13"/>
    <mergeCell ref="M13:O13"/>
    <mergeCell ref="C14:D14"/>
    <mergeCell ref="H14:K14"/>
    <mergeCell ref="M14:O14"/>
    <mergeCell ref="M17:O17"/>
    <mergeCell ref="C15:D15"/>
    <mergeCell ref="H15:K15"/>
    <mergeCell ref="M15:O15"/>
    <mergeCell ref="C16:D16"/>
    <mergeCell ref="H16:K16"/>
    <mergeCell ref="M16:O16"/>
    <mergeCell ref="C21:D21"/>
    <mergeCell ref="H21:K21"/>
    <mergeCell ref="C22:D22"/>
    <mergeCell ref="H22:K22"/>
    <mergeCell ref="C17:D17"/>
    <mergeCell ref="H17:K17"/>
    <mergeCell ref="B20:P20"/>
    <mergeCell ref="C42:O42"/>
    <mergeCell ref="C23:D23"/>
    <mergeCell ref="C24:D24"/>
    <mergeCell ref="C25:D25"/>
    <mergeCell ref="H23:K23"/>
    <mergeCell ref="H24:K24"/>
    <mergeCell ref="H25:K25"/>
    <mergeCell ref="C28:D28"/>
    <mergeCell ref="H28:K28"/>
    <mergeCell ref="M28:O28"/>
  </mergeCells>
  <printOptions horizontalCentered="1" verticalCentered="1"/>
  <pageMargins left="0.75" right="0.75" top="1" bottom="1" header="0.5" footer="0.5"/>
  <pageSetup fitToHeight="1" fitToWidth="1" horizontalDpi="600" verticalDpi="600" orientation="portrait" scale="80" r:id="rId3"/>
  <headerFooter alignWithMargins="0">
    <oddFooter>&amp;L(Version 4.1, revised June 2021)</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20">
    <pageSetUpPr fitToPage="1"/>
  </sheetPr>
  <dimension ref="A1:AA60"/>
  <sheetViews>
    <sheetView showGridLines="0" showRowColHeaders="0" zoomScale="75" zoomScaleNormal="75" zoomScaleSheetLayoutView="100" zoomScalePageLayoutView="0" workbookViewId="0" topLeftCell="A1">
      <selection activeCell="A5" sqref="A5"/>
    </sheetView>
  </sheetViews>
  <sheetFormatPr defaultColWidth="9.33203125" defaultRowHeight="12.75"/>
  <cols>
    <col min="1" max="1" width="15.33203125" style="171" customWidth="1"/>
    <col min="2" max="2" width="9.83203125" style="171" customWidth="1"/>
    <col min="3" max="3" width="28.16015625" style="171" customWidth="1"/>
    <col min="4" max="15" width="10.83203125" style="171" customWidth="1"/>
    <col min="16" max="16" width="16.83203125" style="171" hidden="1" customWidth="1"/>
    <col min="17" max="18" width="14.83203125" style="171" customWidth="1"/>
    <col min="19" max="19" width="17.83203125" style="171" customWidth="1"/>
    <col min="20" max="16384" width="9.33203125" style="171" customWidth="1"/>
  </cols>
  <sheetData>
    <row r="1" s="47" customFormat="1" ht="3" customHeight="1">
      <c r="AA1" s="653"/>
    </row>
    <row r="2" spans="2:19" s="146" customFormat="1" ht="24" customHeight="1">
      <c r="B2" s="142" t="s">
        <v>296</v>
      </c>
      <c r="C2" s="142"/>
      <c r="D2" s="143"/>
      <c r="E2" s="143"/>
      <c r="F2" s="143"/>
      <c r="G2" s="143"/>
      <c r="H2" s="143"/>
      <c r="I2" s="143"/>
      <c r="J2" s="143"/>
      <c r="K2" s="143"/>
      <c r="L2" s="143"/>
      <c r="M2" s="143"/>
      <c r="N2" s="143"/>
      <c r="O2" s="408"/>
      <c r="P2" s="144"/>
      <c r="Q2" s="144"/>
      <c r="R2" s="144"/>
      <c r="S2" s="145" t="s">
        <v>171</v>
      </c>
    </row>
    <row r="3" spans="2:19" s="149" customFormat="1" ht="4.5" customHeight="1">
      <c r="B3" s="147"/>
      <c r="C3" s="147"/>
      <c r="D3" s="148"/>
      <c r="E3" s="148"/>
      <c r="F3" s="148"/>
      <c r="G3" s="148"/>
      <c r="H3" s="148"/>
      <c r="I3" s="148"/>
      <c r="J3" s="148"/>
      <c r="K3" s="148"/>
      <c r="L3" s="148"/>
      <c r="M3" s="148"/>
      <c r="N3" s="148"/>
      <c r="O3" s="148"/>
      <c r="P3" s="148"/>
      <c r="Q3" s="148"/>
      <c r="R3" s="148"/>
      <c r="S3" s="148"/>
    </row>
    <row r="4" spans="2:19" s="149" customFormat="1" ht="24" customHeight="1">
      <c r="B4" s="411" t="str">
        <f>CONCATENATE(Cover!D21,"  ",Cover!E21)</f>
        <v>FACILITY NAME:  </v>
      </c>
      <c r="C4" s="269"/>
      <c r="D4" s="150"/>
      <c r="E4" s="151"/>
      <c r="F4" s="152"/>
      <c r="G4" s="152"/>
      <c r="H4" s="412"/>
      <c r="I4" s="268" t="str">
        <f>CONCATENATE(Cover!D23,"  ",Cover!E23)</f>
        <v>NDEE SPILL NO.:  </v>
      </c>
      <c r="J4" s="409"/>
      <c r="K4" s="155"/>
      <c r="L4" s="150"/>
      <c r="M4" s="151"/>
      <c r="N4" s="414"/>
      <c r="O4" s="270" t="str">
        <f>CONCATENATE(Cover!D24,"  ",Cover!E24)</f>
        <v>NDEE IIS NO.:  </v>
      </c>
      <c r="P4" s="153"/>
      <c r="Q4" s="153"/>
      <c r="R4" s="153"/>
      <c r="S4" s="156"/>
    </row>
    <row r="5" spans="2:19" s="149" customFormat="1" ht="4.5" customHeight="1">
      <c r="B5" s="271"/>
      <c r="C5" s="271"/>
      <c r="D5" s="157"/>
      <c r="E5" s="158"/>
      <c r="F5" s="158"/>
      <c r="G5" s="158"/>
      <c r="H5" s="158"/>
      <c r="I5" s="158"/>
      <c r="J5" s="272"/>
      <c r="K5" s="158"/>
      <c r="L5" s="157"/>
      <c r="M5" s="158"/>
      <c r="N5" s="159"/>
      <c r="O5" s="159"/>
      <c r="P5" s="158"/>
      <c r="Q5" s="158"/>
      <c r="R5" s="158"/>
      <c r="S5" s="158"/>
    </row>
    <row r="6" spans="2:19" s="164" customFormat="1" ht="24" customHeight="1">
      <c r="B6" s="413" t="str">
        <f>CONCATENATE(Cover!D26,"  ",Cover!E26)</f>
        <v>CONSULTANT:  </v>
      </c>
      <c r="C6" s="274"/>
      <c r="D6" s="150"/>
      <c r="E6" s="160"/>
      <c r="F6" s="161"/>
      <c r="G6" s="161"/>
      <c r="H6" s="163"/>
      <c r="I6" s="273" t="str">
        <f>IF(Cover!E27="",Cover!D27,CONCATENATE(Cover!D27,"  ",TEXT(Cover!E27,"dd-mmm-yy")))</f>
        <v>COMPLETION DATE:</v>
      </c>
      <c r="J6" s="410"/>
      <c r="K6" s="162"/>
      <c r="L6" s="150"/>
      <c r="M6" s="151"/>
      <c r="N6" s="414"/>
      <c r="O6" s="275" t="str">
        <f>CONCATENATE(Cover!D28,"  ",Cover!E28)</f>
        <v>PREPARED BY:  </v>
      </c>
      <c r="P6" s="161"/>
      <c r="Q6" s="161"/>
      <c r="R6" s="161"/>
      <c r="S6" s="163"/>
    </row>
    <row r="7" spans="2:19" s="168" customFormat="1" ht="3" customHeight="1">
      <c r="B7" s="165"/>
      <c r="C7" s="165"/>
      <c r="D7" s="166"/>
      <c r="E7" s="166"/>
      <c r="F7" s="166"/>
      <c r="G7" s="166"/>
      <c r="H7" s="166"/>
      <c r="I7" s="166"/>
      <c r="J7" s="167"/>
      <c r="K7" s="167"/>
      <c r="L7" s="166"/>
      <c r="M7" s="166"/>
      <c r="N7" s="166"/>
      <c r="O7" s="166"/>
      <c r="P7" s="166"/>
      <c r="Q7" s="166"/>
      <c r="R7" s="166"/>
      <c r="S7" s="166"/>
    </row>
    <row r="8" spans="2:19" s="149" customFormat="1" ht="24" customHeight="1">
      <c r="B8" s="782" t="s">
        <v>86</v>
      </c>
      <c r="C8" s="783"/>
      <c r="D8" s="783"/>
      <c r="E8" s="783"/>
      <c r="F8" s="783"/>
      <c r="G8" s="783"/>
      <c r="H8" s="783"/>
      <c r="I8" s="783"/>
      <c r="J8" s="783"/>
      <c r="K8" s="783"/>
      <c r="L8" s="783"/>
      <c r="M8" s="783"/>
      <c r="N8" s="783"/>
      <c r="O8" s="783"/>
      <c r="P8" s="783"/>
      <c r="Q8" s="783"/>
      <c r="R8" s="783"/>
      <c r="S8" s="784"/>
    </row>
    <row r="9" spans="2:19" s="149" customFormat="1" ht="21" customHeight="1">
      <c r="B9" s="779" t="s">
        <v>81</v>
      </c>
      <c r="C9" s="780"/>
      <c r="D9" s="780"/>
      <c r="E9" s="780"/>
      <c r="F9" s="780"/>
      <c r="G9" s="780"/>
      <c r="H9" s="780"/>
      <c r="I9" s="780"/>
      <c r="J9" s="780"/>
      <c r="K9" s="780"/>
      <c r="L9" s="780"/>
      <c r="M9" s="780"/>
      <c r="N9" s="780"/>
      <c r="O9" s="780"/>
      <c r="P9" s="780"/>
      <c r="Q9" s="780"/>
      <c r="R9" s="780"/>
      <c r="S9" s="781"/>
    </row>
    <row r="10" spans="2:19" ht="4.5" customHeight="1">
      <c r="B10" s="169"/>
      <c r="C10" s="169"/>
      <c r="D10" s="170"/>
      <c r="E10" s="170"/>
      <c r="F10" s="170"/>
      <c r="G10" s="170"/>
      <c r="H10" s="170"/>
      <c r="I10" s="170"/>
      <c r="J10" s="170"/>
      <c r="K10" s="170"/>
      <c r="L10" s="170"/>
      <c r="M10" s="170"/>
      <c r="N10" s="170"/>
      <c r="O10" s="170"/>
      <c r="P10" s="170"/>
      <c r="Q10" s="170"/>
      <c r="R10" s="170"/>
      <c r="S10" s="170"/>
    </row>
    <row r="11" spans="2:21" ht="21" customHeight="1">
      <c r="B11" s="276" t="s">
        <v>22</v>
      </c>
      <c r="C11" s="277"/>
      <c r="D11" s="767"/>
      <c r="E11" s="768"/>
      <c r="F11" s="769"/>
      <c r="G11" s="767"/>
      <c r="H11" s="768"/>
      <c r="I11" s="769"/>
      <c r="J11" s="767"/>
      <c r="K11" s="768"/>
      <c r="L11" s="769"/>
      <c r="M11" s="767"/>
      <c r="N11" s="768"/>
      <c r="O11" s="769"/>
      <c r="P11" s="278" t="s">
        <v>23</v>
      </c>
      <c r="Q11" s="785" t="s">
        <v>24</v>
      </c>
      <c r="R11" s="785" t="s">
        <v>25</v>
      </c>
      <c r="S11" s="785" t="s">
        <v>276</v>
      </c>
      <c r="U11" s="172"/>
    </row>
    <row r="12" spans="2:19" ht="21" customHeight="1">
      <c r="B12" s="276" t="s">
        <v>26</v>
      </c>
      <c r="C12" s="277"/>
      <c r="D12" s="774"/>
      <c r="E12" s="775"/>
      <c r="F12" s="776"/>
      <c r="G12" s="774"/>
      <c r="H12" s="775"/>
      <c r="I12" s="776"/>
      <c r="J12" s="774"/>
      <c r="K12" s="775"/>
      <c r="L12" s="776"/>
      <c r="M12" s="774"/>
      <c r="N12" s="775"/>
      <c r="O12" s="776"/>
      <c r="P12" s="279" t="s">
        <v>27</v>
      </c>
      <c r="Q12" s="786"/>
      <c r="R12" s="786"/>
      <c r="S12" s="786"/>
    </row>
    <row r="13" spans="2:19" ht="21" customHeight="1">
      <c r="B13" s="280" t="s">
        <v>28</v>
      </c>
      <c r="C13" s="281"/>
      <c r="D13" s="415"/>
      <c r="E13" s="416"/>
      <c r="F13" s="417"/>
      <c r="G13" s="415"/>
      <c r="H13" s="416"/>
      <c r="I13" s="417"/>
      <c r="J13" s="415"/>
      <c r="K13" s="416"/>
      <c r="L13" s="417"/>
      <c r="M13" s="415"/>
      <c r="N13" s="416"/>
      <c r="O13" s="417"/>
      <c r="P13" s="282"/>
      <c r="Q13" s="787"/>
      <c r="R13" s="787"/>
      <c r="S13" s="787"/>
    </row>
    <row r="14" spans="2:19" ht="21" customHeight="1">
      <c r="B14" s="283" t="s">
        <v>237</v>
      </c>
      <c r="C14" s="284"/>
      <c r="D14" s="285"/>
      <c r="E14" s="285"/>
      <c r="F14" s="285"/>
      <c r="G14" s="285"/>
      <c r="H14" s="285"/>
      <c r="I14" s="285"/>
      <c r="J14" s="285"/>
      <c r="K14" s="285"/>
      <c r="L14" s="285"/>
      <c r="M14" s="285"/>
      <c r="N14" s="285"/>
      <c r="O14" s="285"/>
      <c r="P14" s="286"/>
      <c r="Q14" s="286"/>
      <c r="R14" s="286"/>
      <c r="S14" s="287"/>
    </row>
    <row r="15" spans="2:19" ht="21.75" customHeight="1">
      <c r="B15" s="288" t="s">
        <v>29</v>
      </c>
      <c r="C15" s="289"/>
      <c r="D15" s="418"/>
      <c r="E15" s="419"/>
      <c r="F15" s="420"/>
      <c r="G15" s="418"/>
      <c r="H15" s="419"/>
      <c r="I15" s="420"/>
      <c r="J15" s="418"/>
      <c r="K15" s="419"/>
      <c r="L15" s="420"/>
      <c r="M15" s="419"/>
      <c r="N15" s="419"/>
      <c r="O15" s="420"/>
      <c r="P15" s="290">
        <f>IF(COUNT('Form-5-(1)'!D15:O15,#REF!,#REF!,#REF!)=0,"",COUNT('Form-5-(1)'!D15:O15,#REF!,#REF!,#REF!,#REF!))</f>
      </c>
      <c r="Q15" s="356">
        <f>IF(P15="","",AVERAGE(D15:O15,'Form-5-(2)'!D15:O15,'Form-5-(3)'!D15:O15,'Form-5-(4)'!D15:O15,'Form-5-(5)'!D15:O15))</f>
      </c>
      <c r="R15" s="356">
        <f>IF(Q15="","",MAX(D15:O15,'Form-5-(2)'!D15:O15,'Form-5-(3)'!D15:O15,'Form-5-(4)'!D15:O15,'Form-5-(5)'!D15:O15))</f>
      </c>
      <c r="S15" s="290">
        <f>IF(OR((Q15=""),(R15="")),"",R15/Q15)</f>
      </c>
    </row>
    <row r="16" spans="2:19" ht="21.75" customHeight="1">
      <c r="B16" s="288" t="s">
        <v>30</v>
      </c>
      <c r="C16" s="289"/>
      <c r="D16" s="421"/>
      <c r="E16" s="422"/>
      <c r="F16" s="423"/>
      <c r="G16" s="421"/>
      <c r="H16" s="422"/>
      <c r="I16" s="423"/>
      <c r="J16" s="421"/>
      <c r="K16" s="422"/>
      <c r="L16" s="423"/>
      <c r="M16" s="422"/>
      <c r="N16" s="422"/>
      <c r="O16" s="423"/>
      <c r="P16" s="290">
        <f>IF(COUNT('Form-5-(1)'!D16:O16,#REF!,#REF!,#REF!)=0,"",COUNT('Form-5-(1)'!D16:O16,#REF!,#REF!,#REF!,#REF!))</f>
      </c>
      <c r="Q16" s="356">
        <f>IF(P16="","",AVERAGE(D16:O16,'Form-5-(2)'!D16:O16,'Form-5-(3)'!D16:O16,'Form-5-(4)'!D16:O16,'Form-5-(5)'!D16:O16))</f>
      </c>
      <c r="R16" s="356">
        <f>IF(Q16="","",MAX(D16:O16,'Form-5-(2)'!D16:O16,'Form-5-(3)'!D16:O16,'Form-5-(4)'!D16:O16,'Form-5-(5)'!D16:O16))</f>
      </c>
      <c r="S16" s="290">
        <f aca="true" t="shared" si="0" ref="S16:S21">IF(OR((Q16=""),(R16="")),"",R16/Q16)</f>
      </c>
    </row>
    <row r="17" spans="2:19" ht="21.75" customHeight="1">
      <c r="B17" s="288" t="s">
        <v>31</v>
      </c>
      <c r="C17" s="289"/>
      <c r="D17" s="421"/>
      <c r="E17" s="422"/>
      <c r="F17" s="423"/>
      <c r="G17" s="421"/>
      <c r="H17" s="422"/>
      <c r="I17" s="423"/>
      <c r="J17" s="421"/>
      <c r="K17" s="422"/>
      <c r="L17" s="423"/>
      <c r="M17" s="422"/>
      <c r="N17" s="422"/>
      <c r="O17" s="423"/>
      <c r="P17" s="290">
        <f>IF(COUNT('Form-5-(1)'!D17:O17,#REF!,#REF!,#REF!)=0,"",COUNT('Form-5-(1)'!D17:O17,#REF!,#REF!,#REF!,#REF!))</f>
      </c>
      <c r="Q17" s="356">
        <f>IF(P17="","",AVERAGE(D17:O17,'Form-5-(2)'!D17:O17,'Form-5-(3)'!D17:O17,'Form-5-(4)'!D17:O17,'Form-5-(5)'!D17:O17))</f>
      </c>
      <c r="R17" s="356">
        <f>IF(Q17="","",MAX(D17:O17,'Form-5-(2)'!D17:O17,'Form-5-(3)'!D17:O17,'Form-5-(4)'!D17:O17,'Form-5-(5)'!D17:O17))</f>
      </c>
      <c r="S17" s="290">
        <f t="shared" si="0"/>
      </c>
    </row>
    <row r="18" spans="2:19" ht="21.75" customHeight="1">
      <c r="B18" s="288" t="s">
        <v>32</v>
      </c>
      <c r="C18" s="289"/>
      <c r="D18" s="421"/>
      <c r="E18" s="422"/>
      <c r="F18" s="423"/>
      <c r="G18" s="421"/>
      <c r="H18" s="422"/>
      <c r="I18" s="423"/>
      <c r="J18" s="421"/>
      <c r="K18" s="422"/>
      <c r="L18" s="423"/>
      <c r="M18" s="422"/>
      <c r="N18" s="422"/>
      <c r="O18" s="423"/>
      <c r="P18" s="290">
        <f>IF(COUNT('Form-5-(1)'!D18:O18,#REF!,#REF!,#REF!)=0,"",COUNT('Form-5-(1)'!D18:O18,#REF!,#REF!,#REF!,#REF!))</f>
      </c>
      <c r="Q18" s="356">
        <f>IF(P18="","",AVERAGE(D18:O18,'Form-5-(2)'!D18:O18,'Form-5-(3)'!D18:O18,'Form-5-(4)'!D18:O18,'Form-5-(5)'!D18:O18))</f>
      </c>
      <c r="R18" s="356">
        <f>IF(Q18="","",MAX(D18:O18,'Form-5-(2)'!D18:O18,'Form-5-(3)'!D18:O18,'Form-5-(4)'!D18:O18,'Form-5-(5)'!D18:O18))</f>
      </c>
      <c r="S18" s="290">
        <f t="shared" si="0"/>
      </c>
    </row>
    <row r="19" spans="2:19" ht="21.75" customHeight="1">
      <c r="B19" s="288" t="s">
        <v>34</v>
      </c>
      <c r="C19" s="289"/>
      <c r="D19" s="421"/>
      <c r="E19" s="422"/>
      <c r="F19" s="423"/>
      <c r="G19" s="422"/>
      <c r="H19" s="422"/>
      <c r="I19" s="423"/>
      <c r="J19" s="422"/>
      <c r="K19" s="422"/>
      <c r="L19" s="423"/>
      <c r="M19" s="422"/>
      <c r="N19" s="422"/>
      <c r="O19" s="423"/>
      <c r="P19" s="290">
        <f>IF(COUNT('Form-5-(1)'!D19:O19,#REF!,#REF!,#REF!)=0,"",COUNT('Form-5-(1)'!D19:O19,#REF!,#REF!,#REF!,#REF!))</f>
      </c>
      <c r="Q19" s="356">
        <f>IF(P19="","",AVERAGE(D19:O19,'Form-5-(2)'!D19:O19,'Form-5-(3)'!D19:O19,'Form-5-(4)'!D19:O19,'Form-5-(5)'!D19:O19))</f>
      </c>
      <c r="R19" s="356">
        <f>IF(Q19="","",MAX(D19:O19,'Form-5-(2)'!D19:O19,'Form-5-(3)'!D19:O19,'Form-5-(4)'!D19:O19,'Form-5-(5)'!D19:O19))</f>
      </c>
      <c r="S19" s="290">
        <f t="shared" si="0"/>
      </c>
    </row>
    <row r="20" spans="2:19" ht="21.75" customHeight="1">
      <c r="B20" s="288" t="s">
        <v>33</v>
      </c>
      <c r="C20" s="289"/>
      <c r="D20" s="421"/>
      <c r="E20" s="422"/>
      <c r="F20" s="423"/>
      <c r="G20" s="422"/>
      <c r="H20" s="422"/>
      <c r="I20" s="423"/>
      <c r="J20" s="422"/>
      <c r="K20" s="422"/>
      <c r="L20" s="423"/>
      <c r="M20" s="422"/>
      <c r="N20" s="422"/>
      <c r="O20" s="423"/>
      <c r="P20" s="290">
        <f>IF(COUNT('Form-5-(1)'!D20:O20,#REF!,#REF!,#REF!)=0,"",COUNT('Form-5-(1)'!D20:O20,#REF!,#REF!,#REF!,#REF!))</f>
      </c>
      <c r="Q20" s="356">
        <f>IF(P20="","",AVERAGE(D20:O20,'Form-5-(2)'!D20:O20,'Form-5-(3)'!D20:O20,'Form-5-(4)'!D20:O20,'Form-5-(5)'!D20:O20))</f>
      </c>
      <c r="R20" s="356">
        <f>IF(Q20="","",MAX(D20:O20,'Form-5-(2)'!D20:O20,'Form-5-(3)'!D20:O20,'Form-5-(4)'!D20:O20,'Form-5-(5)'!D20:O20))</f>
      </c>
      <c r="S20" s="290">
        <f t="shared" si="0"/>
      </c>
    </row>
    <row r="21" spans="2:19" ht="21.75" customHeight="1">
      <c r="B21" s="291" t="s">
        <v>35</v>
      </c>
      <c r="C21" s="292"/>
      <c r="D21" s="421"/>
      <c r="E21" s="422"/>
      <c r="F21" s="423"/>
      <c r="G21" s="422"/>
      <c r="H21" s="422"/>
      <c r="I21" s="423"/>
      <c r="J21" s="422"/>
      <c r="K21" s="422"/>
      <c r="L21" s="423"/>
      <c r="M21" s="422"/>
      <c r="N21" s="422"/>
      <c r="O21" s="423"/>
      <c r="P21" s="290">
        <f>IF(COUNT('Form-5-(1)'!D21:O21,#REF!,#REF!,#REF!)=0,"",COUNT('Form-5-(1)'!D21:O21,#REF!,#REF!,#REF!,#REF!))</f>
      </c>
      <c r="Q21" s="356">
        <f>IF(P21="","",AVERAGE(D21:O21,'Form-5-(2)'!D21:O21,'Form-5-(3)'!D21:O21,'Form-5-(4)'!D21:O21,'Form-5-(5)'!D21:O21))</f>
      </c>
      <c r="R21" s="356">
        <f>IF(Q21="","",MAX(D21:O21,'Form-5-(2)'!D21:O21,'Form-5-(3)'!D21:O21,'Form-5-(4)'!D21:O21,'Form-5-(5)'!D21:O21))</f>
      </c>
      <c r="S21" s="290">
        <f t="shared" si="0"/>
      </c>
    </row>
    <row r="22" spans="2:19" ht="21.75" customHeight="1">
      <c r="B22" s="283" t="s">
        <v>36</v>
      </c>
      <c r="C22" s="284"/>
      <c r="D22" s="285"/>
      <c r="E22" s="285"/>
      <c r="F22" s="285"/>
      <c r="G22" s="285"/>
      <c r="H22" s="285"/>
      <c r="I22" s="285"/>
      <c r="J22" s="285"/>
      <c r="K22" s="285"/>
      <c r="L22" s="285"/>
      <c r="M22" s="285"/>
      <c r="N22" s="285"/>
      <c r="O22" s="285"/>
      <c r="P22" s="286">
        <f>IF(COUNT('Form-5-(1)'!D22:O22,#REF!,#REF!,#REF!)=0,"",COUNT('Form-5-(1)'!D22:O22,#REF!,#REF!,#REF!))</f>
      </c>
      <c r="Q22" s="293"/>
      <c r="R22" s="293"/>
      <c r="S22" s="290"/>
    </row>
    <row r="23" spans="2:19" ht="21.75" customHeight="1">
      <c r="B23" s="291" t="s">
        <v>37</v>
      </c>
      <c r="C23" s="289"/>
      <c r="D23" s="418"/>
      <c r="E23" s="419"/>
      <c r="F23" s="420"/>
      <c r="G23" s="419"/>
      <c r="H23" s="419"/>
      <c r="I23" s="420"/>
      <c r="J23" s="419"/>
      <c r="K23" s="419"/>
      <c r="L23" s="420"/>
      <c r="M23" s="419"/>
      <c r="N23" s="419"/>
      <c r="O23" s="420"/>
      <c r="P23" s="290">
        <f>IF(COUNT('Form-5-(1)'!D23:O23,#REF!,#REF!,#REF!)=0,"",COUNT('Form-5-(1)'!D23:O23,#REF!,#REF!,#REF!,#REF!))</f>
      </c>
      <c r="Q23" s="356">
        <f>IF(P23="","",AVERAGE(D23:O23,'Form-5-(2)'!D23:O23,'Form-5-(3)'!D23:O23,'Form-5-(4)'!D23:O23,'Form-5-(5)'!D23:O23))</f>
      </c>
      <c r="R23" s="356">
        <f>IF(Q23="","",MAX(D23:O23,'Form-5-(2)'!D23:O23,'Form-5-(3)'!D23:O23,'Form-5-(4)'!D23:O23,'Form-5-(5)'!D23:O23))</f>
      </c>
      <c r="S23" s="290">
        <f aca="true" t="shared" si="1" ref="S23:S28">IF(OR((Q23=""),(R23="")),"",R23/Q23)</f>
      </c>
    </row>
    <row r="24" spans="2:19" ht="21.75" customHeight="1">
      <c r="B24" s="291" t="s">
        <v>38</v>
      </c>
      <c r="C24" s="292"/>
      <c r="D24" s="421"/>
      <c r="E24" s="422"/>
      <c r="F24" s="423"/>
      <c r="G24" s="422"/>
      <c r="H24" s="422"/>
      <c r="I24" s="423"/>
      <c r="J24" s="422"/>
      <c r="K24" s="422"/>
      <c r="L24" s="423"/>
      <c r="M24" s="422"/>
      <c r="N24" s="422"/>
      <c r="O24" s="423"/>
      <c r="P24" s="290">
        <f>IF(COUNT('Form-5-(1)'!D24:O24,#REF!,#REF!,#REF!)=0,"",COUNT('Form-5-(1)'!D24:O24,#REF!,#REF!,#REF!,#REF!))</f>
      </c>
      <c r="Q24" s="356">
        <f>IF(P24="","",AVERAGE(D24:O24,'Form-5-(2)'!D24:O24,'Form-5-(3)'!D24:O24,'Form-5-(4)'!D24:O24,'Form-5-(5)'!D24:O24))</f>
      </c>
      <c r="R24" s="356">
        <f>IF(Q24="","",MAX(D24:O24,'Form-5-(2)'!D24:O24,'Form-5-(3)'!D24:O24,'Form-5-(4)'!D24:O24,'Form-5-(5)'!D24:O24))</f>
      </c>
      <c r="S24" s="290">
        <f t="shared" si="1"/>
      </c>
    </row>
    <row r="25" spans="2:19" ht="21.75" customHeight="1">
      <c r="B25" s="288" t="s">
        <v>39</v>
      </c>
      <c r="C25" s="294"/>
      <c r="D25" s="421"/>
      <c r="E25" s="422"/>
      <c r="F25" s="423"/>
      <c r="G25" s="422"/>
      <c r="H25" s="422"/>
      <c r="I25" s="423"/>
      <c r="J25" s="422"/>
      <c r="K25" s="422"/>
      <c r="L25" s="423"/>
      <c r="M25" s="422"/>
      <c r="N25" s="422"/>
      <c r="O25" s="423"/>
      <c r="P25" s="290">
        <f>IF(COUNT('Form-5-(1)'!D25:O25,#REF!,#REF!,#REF!)=0,"",COUNT('Form-5-(1)'!D25:O25,#REF!,#REF!,#REF!,#REF!))</f>
      </c>
      <c r="Q25" s="356">
        <f>IF(P25="","",AVERAGE(D25:O25,'Form-5-(2)'!D25:O25,'Form-5-(3)'!D25:O25,'Form-5-(4)'!D25:O25,'Form-5-(5)'!D25:O25))</f>
      </c>
      <c r="R25" s="356">
        <f>IF(Q25="","",MAX(D25:O25,'Form-5-(2)'!D25:O25,'Form-5-(3)'!D25:O25,'Form-5-(4)'!D25:O25,'Form-5-(5)'!D25:O25))</f>
      </c>
      <c r="S25" s="290">
        <f t="shared" si="1"/>
      </c>
    </row>
    <row r="26" spans="2:19" ht="21.75" customHeight="1">
      <c r="B26" s="288" t="s">
        <v>89</v>
      </c>
      <c r="C26" s="430"/>
      <c r="D26" s="421"/>
      <c r="E26" s="422"/>
      <c r="F26" s="423"/>
      <c r="G26" s="422"/>
      <c r="H26" s="422"/>
      <c r="I26" s="423"/>
      <c r="J26" s="422"/>
      <c r="K26" s="422"/>
      <c r="L26" s="423"/>
      <c r="M26" s="422"/>
      <c r="N26" s="422"/>
      <c r="O26" s="423"/>
      <c r="P26" s="290">
        <f>IF(COUNT('Form-5-(1)'!D26:O26,#REF!,#REF!,#REF!)=0,"",COUNT('Form-5-(1)'!D26:O26,#REF!,#REF!,#REF!,#REF!))</f>
      </c>
      <c r="Q26" s="356">
        <f>IF(P26="","",AVERAGE(D26:O26,'Form-5-(2)'!D26:O26,'Form-5-(3)'!D26:O26,'Form-5-(4)'!D26:O26,'Form-5-(5)'!D26:O26))</f>
      </c>
      <c r="R26" s="356">
        <f>IF(Q26="","",MAX(D26:O26,'Form-5-(2)'!D26:O26,'Form-5-(3)'!D26:O26,'Form-5-(4)'!D26:O26,'Form-5-(5)'!D26:O26))</f>
      </c>
      <c r="S26" s="290">
        <f t="shared" si="1"/>
      </c>
    </row>
    <row r="27" spans="2:19" ht="21.75" customHeight="1">
      <c r="B27" s="288" t="s">
        <v>89</v>
      </c>
      <c r="C27" s="482"/>
      <c r="D27" s="421"/>
      <c r="E27" s="422"/>
      <c r="F27" s="423"/>
      <c r="G27" s="422"/>
      <c r="H27" s="422"/>
      <c r="I27" s="423"/>
      <c r="J27" s="422"/>
      <c r="K27" s="422"/>
      <c r="L27" s="423"/>
      <c r="M27" s="422"/>
      <c r="N27" s="422"/>
      <c r="O27" s="423"/>
      <c r="P27" s="290">
        <f>IF(COUNT('Form-5-(1)'!D27:O27,#REF!,#REF!,#REF!)=0,"",COUNT('Form-5-(1)'!D27:O27,#REF!,#REF!,#REF!,#REF!))</f>
      </c>
      <c r="Q27" s="356">
        <f>IF(P27="","",AVERAGE(D27:O27,'Form-5-(2)'!D27:O27,'Form-5-(3)'!D27:O27,'Form-5-(4)'!D27:O27,'Form-5-(5)'!D27:O27))</f>
      </c>
      <c r="R27" s="356">
        <f>IF(Q27="","",MAX(D27:O27,'Form-5-(2)'!D27:O27,'Form-5-(3)'!D27:O27,'Form-5-(4)'!D27:O27,'Form-5-(5)'!D27:O27))</f>
      </c>
      <c r="S27" s="290">
        <f t="shared" si="1"/>
      </c>
    </row>
    <row r="28" spans="2:19" ht="21.75" customHeight="1">
      <c r="B28" s="288" t="s">
        <v>89</v>
      </c>
      <c r="C28" s="483"/>
      <c r="D28" s="424"/>
      <c r="E28" s="425"/>
      <c r="F28" s="426"/>
      <c r="G28" s="425"/>
      <c r="H28" s="425"/>
      <c r="I28" s="426"/>
      <c r="J28" s="425"/>
      <c r="K28" s="425"/>
      <c r="L28" s="426"/>
      <c r="M28" s="425"/>
      <c r="N28" s="425"/>
      <c r="O28" s="426"/>
      <c r="P28" s="290">
        <f>IF(COUNT('Form-5-(1)'!D28:O28,#REF!,#REF!,#REF!)=0,"",COUNT('Form-5-(1)'!D28:O28,#REF!,#REF!,#REF!,#REF!))</f>
      </c>
      <c r="Q28" s="356">
        <f>IF(P28="","",AVERAGE(D28:O28,'Form-5-(2)'!D28:O28,'Form-5-(3)'!D28:O28,'Form-5-(4)'!D28:O28,'Form-5-(5)'!D28:O28))</f>
      </c>
      <c r="R28" s="356">
        <f>IF(Q28="","",MAX(D28:O28,'Form-5-(2)'!D28:O28,'Form-5-(3)'!D28:O28,'Form-5-(4)'!D28:O28,'Form-5-(5)'!D28:O28))</f>
      </c>
      <c r="S28" s="290">
        <f t="shared" si="1"/>
      </c>
    </row>
    <row r="29" spans="2:19" ht="21.75" customHeight="1">
      <c r="B29" s="295" t="s">
        <v>80</v>
      </c>
      <c r="C29" s="296"/>
      <c r="D29" s="297"/>
      <c r="E29" s="297"/>
      <c r="F29" s="297"/>
      <c r="G29" s="297"/>
      <c r="H29" s="297"/>
      <c r="I29" s="297"/>
      <c r="J29" s="297"/>
      <c r="K29" s="297"/>
      <c r="L29" s="297"/>
      <c r="M29" s="297"/>
      <c r="N29" s="297"/>
      <c r="O29" s="297"/>
      <c r="P29" s="298"/>
      <c r="Q29" s="299"/>
      <c r="R29" s="299"/>
      <c r="S29" s="300"/>
    </row>
    <row r="30" spans="2:19" ht="21.75" customHeight="1">
      <c r="B30" s="777"/>
      <c r="C30" s="778"/>
      <c r="D30" s="418"/>
      <c r="E30" s="419"/>
      <c r="F30" s="420"/>
      <c r="G30" s="419"/>
      <c r="H30" s="419"/>
      <c r="I30" s="420"/>
      <c r="J30" s="419"/>
      <c r="K30" s="419"/>
      <c r="L30" s="420"/>
      <c r="M30" s="419"/>
      <c r="N30" s="419"/>
      <c r="O30" s="420"/>
      <c r="P30" s="290">
        <f>IF(COUNT('Form-5-(1)'!D30:O30,#REF!,#REF!,#REF!)=0,"",COUNT('Form-5-(1)'!D30:O30,#REF!,#REF!,#REF!,#REF!))</f>
      </c>
      <c r="Q30" s="356">
        <f>IF(P30="","",AVERAGE(D30:O30,'Form-5-(2)'!D30:O30,'Form-5-(3)'!D30:O30,'Form-5-(4)'!D30:O30,'Form-5-(5)'!D30:O30))</f>
      </c>
      <c r="R30" s="356">
        <f>IF(Q30="","",MAX(D30:O30,'Form-5-(2)'!D30:O30,'Form-5-(3)'!D30:O30,'Form-5-(4)'!D30:O30,'Form-5-(5)'!D30:O30))</f>
      </c>
      <c r="S30" s="290">
        <f aca="true" t="shared" si="2" ref="S30:S41">IF(OR((Q30=""),(R30="")),"",R30/Q30)</f>
      </c>
    </row>
    <row r="31" spans="2:19" ht="21.75" customHeight="1">
      <c r="B31" s="770"/>
      <c r="C31" s="771"/>
      <c r="D31" s="421"/>
      <c r="E31" s="422"/>
      <c r="F31" s="423"/>
      <c r="G31" s="422"/>
      <c r="H31" s="422"/>
      <c r="I31" s="423"/>
      <c r="J31" s="422"/>
      <c r="K31" s="422"/>
      <c r="L31" s="423"/>
      <c r="M31" s="422"/>
      <c r="N31" s="422"/>
      <c r="O31" s="423"/>
      <c r="P31" s="290">
        <f>IF(COUNT('Form-5-(1)'!D31:O31,#REF!,#REF!,#REF!)=0,"",COUNT('Form-5-(1)'!D31:O31,#REF!,#REF!,#REF!,#REF!))</f>
      </c>
      <c r="Q31" s="356">
        <f>IF(P31="","",AVERAGE(D31:O31,'Form-5-(2)'!D31:O31,'Form-5-(3)'!D31:O31,'Form-5-(4)'!D31:O31,'Form-5-(5)'!D31:O31))</f>
      </c>
      <c r="R31" s="356">
        <f>IF(Q31="","",MAX(D31:O31,'Form-5-(2)'!D31:O31,'Form-5-(3)'!D31:O31,'Form-5-(4)'!D31:O31,'Form-5-(5)'!D31:O31))</f>
      </c>
      <c r="S31" s="290">
        <f t="shared" si="2"/>
      </c>
    </row>
    <row r="32" spans="2:19" ht="21.75" customHeight="1">
      <c r="B32" s="770"/>
      <c r="C32" s="771"/>
      <c r="D32" s="421"/>
      <c r="E32" s="422"/>
      <c r="F32" s="423"/>
      <c r="G32" s="422"/>
      <c r="H32" s="422"/>
      <c r="I32" s="423"/>
      <c r="J32" s="422"/>
      <c r="K32" s="422"/>
      <c r="L32" s="423"/>
      <c r="M32" s="422"/>
      <c r="N32" s="422"/>
      <c r="O32" s="423"/>
      <c r="P32" s="290">
        <f>IF(COUNT('Form-5-(1)'!D32:O32,#REF!,#REF!,#REF!)=0,"",COUNT('Form-5-(1)'!D32:O32,#REF!,#REF!,#REF!,#REF!))</f>
      </c>
      <c r="Q32" s="356">
        <f>IF(P32="","",AVERAGE(D32:O32,'Form-5-(2)'!D32:O32,'Form-5-(3)'!D32:O32,'Form-5-(4)'!D32:O32,'Form-5-(5)'!D32:O32))</f>
      </c>
      <c r="R32" s="356">
        <f>IF(Q32="","",MAX(D32:O32,'Form-5-(2)'!D32:O32,'Form-5-(3)'!D32:O32,'Form-5-(4)'!D32:O32,'Form-5-(5)'!D32:O32))</f>
      </c>
      <c r="S32" s="290">
        <f t="shared" si="2"/>
      </c>
    </row>
    <row r="33" spans="2:19" ht="21.75" customHeight="1">
      <c r="B33" s="772"/>
      <c r="C33" s="773"/>
      <c r="D33" s="427"/>
      <c r="E33" s="428"/>
      <c r="F33" s="429"/>
      <c r="G33" s="428"/>
      <c r="H33" s="428"/>
      <c r="I33" s="429"/>
      <c r="J33" s="428"/>
      <c r="K33" s="428"/>
      <c r="L33" s="429"/>
      <c r="M33" s="428"/>
      <c r="N33" s="428"/>
      <c r="O33" s="429"/>
      <c r="P33" s="290">
        <f>IF(COUNT('Form-5-(1)'!D33:O33,#REF!,#REF!,#REF!)=0,"",COUNT('Form-5-(1)'!D33:O33,#REF!,#REF!,#REF!,#REF!))</f>
      </c>
      <c r="Q33" s="356">
        <f>IF(P33="","",AVERAGE(D33:O33,'Form-5-(2)'!D33:O33,'Form-5-(3)'!D33:O33,'Form-5-(4)'!D33:O33,'Form-5-(5)'!D33:O33))</f>
      </c>
      <c r="R33" s="356">
        <f>IF(Q33="","",MAX(D33:O33,'Form-5-(2)'!D33:O33,'Form-5-(3)'!D33:O33,'Form-5-(4)'!D33:O33,'Form-5-(5)'!D33:O33))</f>
      </c>
      <c r="S33" s="290">
        <f t="shared" si="2"/>
      </c>
    </row>
    <row r="34" spans="2:19" ht="21.75" customHeight="1" hidden="1">
      <c r="B34" s="301"/>
      <c r="C34" s="302"/>
      <c r="D34" s="303"/>
      <c r="E34" s="303"/>
      <c r="F34" s="304"/>
      <c r="G34" s="303"/>
      <c r="H34" s="303"/>
      <c r="I34" s="304"/>
      <c r="J34" s="303"/>
      <c r="K34" s="303"/>
      <c r="L34" s="304"/>
      <c r="M34" s="303"/>
      <c r="N34" s="303"/>
      <c r="O34" s="304"/>
      <c r="P34" s="305">
        <f>IF(COUNT('Form-5-(1)'!D34:O34,#REF!,#REF!,#REF!)=0,"",COUNT('Form-5-(1)'!D34:O34,#REF!,#REF!,#REF!))</f>
      </c>
      <c r="Q34" s="306">
        <f>IF(P34="","",AVERAGE(D34:O34,#REF!,#REF!,#REF!))</f>
      </c>
      <c r="R34" s="306">
        <f>IF(Q34="","",MAX(D34:O34,#REF!,#REF!,#REF!))</f>
      </c>
      <c r="S34" s="306">
        <f t="shared" si="2"/>
      </c>
    </row>
    <row r="35" spans="2:19" ht="21.75" customHeight="1" hidden="1">
      <c r="B35" s="301"/>
      <c r="C35" s="302"/>
      <c r="D35" s="303"/>
      <c r="E35" s="303"/>
      <c r="F35" s="304"/>
      <c r="G35" s="303"/>
      <c r="H35" s="303"/>
      <c r="I35" s="304"/>
      <c r="J35" s="303"/>
      <c r="K35" s="303"/>
      <c r="L35" s="304"/>
      <c r="M35" s="303"/>
      <c r="N35" s="303"/>
      <c r="O35" s="304"/>
      <c r="P35" s="305">
        <f>IF(COUNT('Form-5-(1)'!D35:O35,#REF!,#REF!,#REF!)=0,"",COUNT('Form-5-(1)'!D35:O35,#REF!,#REF!,#REF!))</f>
      </c>
      <c r="Q35" s="306">
        <f>IF(P35="","",AVERAGE(D35:O35,#REF!,#REF!,#REF!))</f>
      </c>
      <c r="R35" s="306">
        <f>IF(Q35="","",MAX(D35:O35,#REF!,#REF!,#REF!))</f>
      </c>
      <c r="S35" s="306">
        <f t="shared" si="2"/>
      </c>
    </row>
    <row r="36" spans="2:19" ht="21.75" customHeight="1" hidden="1">
      <c r="B36" s="301"/>
      <c r="C36" s="302"/>
      <c r="D36" s="303"/>
      <c r="E36" s="303"/>
      <c r="F36" s="304"/>
      <c r="G36" s="303"/>
      <c r="H36" s="303"/>
      <c r="I36" s="304"/>
      <c r="J36" s="303"/>
      <c r="K36" s="303"/>
      <c r="L36" s="304"/>
      <c r="M36" s="303"/>
      <c r="N36" s="303"/>
      <c r="O36" s="304"/>
      <c r="P36" s="305">
        <f>IF(COUNT('Form-5-(1)'!D36:O36,#REF!,#REF!,#REF!)=0,"",COUNT('Form-5-(1)'!D36:O36,#REF!,#REF!,#REF!))</f>
      </c>
      <c r="Q36" s="306">
        <f>IF(P36="","",AVERAGE(D36:O36,#REF!,#REF!,#REF!))</f>
      </c>
      <c r="R36" s="306">
        <f>IF(Q36="","",MAX(D36:O36,#REF!,#REF!,#REF!))</f>
      </c>
      <c r="S36" s="306">
        <f t="shared" si="2"/>
      </c>
    </row>
    <row r="37" spans="2:19" ht="21.75" customHeight="1" hidden="1">
      <c r="B37" s="301"/>
      <c r="C37" s="302"/>
      <c r="D37" s="303"/>
      <c r="E37" s="303"/>
      <c r="F37" s="304"/>
      <c r="G37" s="303"/>
      <c r="H37" s="303"/>
      <c r="I37" s="304"/>
      <c r="J37" s="303"/>
      <c r="K37" s="303"/>
      <c r="L37" s="304"/>
      <c r="M37" s="303"/>
      <c r="N37" s="303"/>
      <c r="O37" s="304"/>
      <c r="P37" s="305">
        <f>IF(COUNT('Form-5-(1)'!D37:O37,#REF!,#REF!,#REF!)=0,"",COUNT('Form-5-(1)'!D37:O37,#REF!,#REF!,#REF!))</f>
      </c>
      <c r="Q37" s="306">
        <f>IF(P37="","",AVERAGE(D37:O37,#REF!,#REF!,#REF!))</f>
      </c>
      <c r="R37" s="306">
        <f>IF(Q37="","",MAX(D37:O37,#REF!,#REF!,#REF!))</f>
      </c>
      <c r="S37" s="306">
        <f t="shared" si="2"/>
      </c>
    </row>
    <row r="38" spans="2:19" ht="21.75" customHeight="1" hidden="1">
      <c r="B38" s="301"/>
      <c r="C38" s="302"/>
      <c r="D38" s="303"/>
      <c r="E38" s="303"/>
      <c r="F38" s="304"/>
      <c r="G38" s="303"/>
      <c r="H38" s="303"/>
      <c r="I38" s="304"/>
      <c r="J38" s="303"/>
      <c r="K38" s="303"/>
      <c r="L38" s="304"/>
      <c r="M38" s="303"/>
      <c r="N38" s="303"/>
      <c r="O38" s="304"/>
      <c r="P38" s="305">
        <f>IF(COUNT('Form-5-(1)'!D38:O38,#REF!,#REF!,#REF!)=0,"",COUNT('Form-5-(1)'!D38:O38,#REF!,#REF!,#REF!))</f>
      </c>
      <c r="Q38" s="306">
        <f>IF(P38="","",AVERAGE(D38:O38,#REF!,#REF!,#REF!))</f>
      </c>
      <c r="R38" s="306">
        <f>IF(Q38="","",MAX(D38:O38,#REF!,#REF!,#REF!))</f>
      </c>
      <c r="S38" s="306">
        <f t="shared" si="2"/>
      </c>
    </row>
    <row r="39" spans="2:19" ht="21.75" customHeight="1" hidden="1">
      <c r="B39" s="301"/>
      <c r="C39" s="302"/>
      <c r="D39" s="303"/>
      <c r="E39" s="303"/>
      <c r="F39" s="304"/>
      <c r="G39" s="303"/>
      <c r="H39" s="303"/>
      <c r="I39" s="304"/>
      <c r="J39" s="303"/>
      <c r="K39" s="303"/>
      <c r="L39" s="304"/>
      <c r="M39" s="303"/>
      <c r="N39" s="303"/>
      <c r="O39" s="304"/>
      <c r="P39" s="305">
        <f>IF(COUNT('Form-5-(1)'!D39:O39,#REF!,#REF!,#REF!)=0,"",COUNT('Form-5-(1)'!D39:O39,#REF!,#REF!,#REF!))</f>
      </c>
      <c r="Q39" s="306">
        <f>IF(P39="","",AVERAGE(D39:O39,#REF!,#REF!,#REF!))</f>
      </c>
      <c r="R39" s="306">
        <f>IF(Q39="","",MAX(D39:O39,#REF!,#REF!,#REF!))</f>
      </c>
      <c r="S39" s="306">
        <f t="shared" si="2"/>
      </c>
    </row>
    <row r="40" spans="2:19" ht="21.75" customHeight="1" hidden="1">
      <c r="B40" s="301"/>
      <c r="C40" s="302"/>
      <c r="D40" s="303"/>
      <c r="E40" s="303"/>
      <c r="F40" s="304"/>
      <c r="G40" s="303"/>
      <c r="H40" s="303"/>
      <c r="I40" s="304"/>
      <c r="J40" s="303"/>
      <c r="K40" s="303"/>
      <c r="L40" s="304"/>
      <c r="M40" s="303"/>
      <c r="N40" s="303"/>
      <c r="O40" s="304"/>
      <c r="P40" s="305">
        <f>IF(COUNT('Form-5-(1)'!D40:O40,#REF!,#REF!,#REF!)=0,"",COUNT('Form-5-(1)'!D40:O40,#REF!,#REF!,#REF!))</f>
      </c>
      <c r="Q40" s="306">
        <f>IF(P40="","",AVERAGE(D40:O40,#REF!,#REF!,#REF!))</f>
      </c>
      <c r="R40" s="306">
        <f>IF(Q40="","",MAX(D40:O40,#REF!,#REF!,#REF!))</f>
      </c>
      <c r="S40" s="306">
        <f t="shared" si="2"/>
      </c>
    </row>
    <row r="41" spans="2:19" ht="21.75" customHeight="1" hidden="1">
      <c r="B41" s="301"/>
      <c r="C41" s="302"/>
      <c r="D41" s="307"/>
      <c r="E41" s="307"/>
      <c r="F41" s="308"/>
      <c r="G41" s="307"/>
      <c r="H41" s="307"/>
      <c r="I41" s="308"/>
      <c r="J41" s="307"/>
      <c r="K41" s="307"/>
      <c r="L41" s="308"/>
      <c r="M41" s="307"/>
      <c r="N41" s="307"/>
      <c r="O41" s="308"/>
      <c r="P41" s="305">
        <f>IF(COUNT('Form-5-(1)'!D41:O41,#REF!,#REF!,#REF!)=0,"",COUNT('Form-5-(1)'!D41:O41,#REF!,#REF!,#REF!))</f>
      </c>
      <c r="Q41" s="306">
        <f>IF(P41="","",AVERAGE(D41:O41,#REF!,#REF!,#REF!))</f>
      </c>
      <c r="R41" s="306">
        <f>IF(Q41="","",MAX(D41:O41,#REF!,#REF!,#REF!))</f>
      </c>
      <c r="S41" s="306">
        <f t="shared" si="2"/>
      </c>
    </row>
    <row r="42" spans="2:19" ht="21" customHeight="1">
      <c r="B42" s="248" t="s">
        <v>40</v>
      </c>
      <c r="C42" s="248"/>
      <c r="D42" s="249"/>
      <c r="E42" s="250"/>
      <c r="F42" s="309"/>
      <c r="G42" s="309"/>
      <c r="H42" s="309"/>
      <c r="I42" s="309"/>
      <c r="J42" s="309"/>
      <c r="K42" s="309"/>
      <c r="L42" s="309"/>
      <c r="M42" s="309"/>
      <c r="N42" s="309"/>
      <c r="O42" s="309"/>
      <c r="P42" s="309"/>
      <c r="Q42" s="309"/>
      <c r="R42" s="309"/>
      <c r="S42" s="309"/>
    </row>
    <row r="43" spans="2:19" ht="13.5" customHeight="1">
      <c r="B43" s="248" t="s">
        <v>92</v>
      </c>
      <c r="C43" s="248"/>
      <c r="D43" s="249"/>
      <c r="E43" s="250"/>
      <c r="F43" s="250"/>
      <c r="G43" s="250"/>
      <c r="H43" s="250"/>
      <c r="I43" s="250"/>
      <c r="J43" s="251"/>
      <c r="K43" s="251"/>
      <c r="L43" s="251"/>
      <c r="M43" s="251"/>
      <c r="N43" s="251"/>
      <c r="O43" s="251"/>
      <c r="P43" s="251"/>
      <c r="Q43" s="251"/>
      <c r="R43" s="624"/>
      <c r="S43" s="625"/>
    </row>
    <row r="44" spans="2:19" ht="13.5" customHeight="1">
      <c r="B44" s="248" t="s">
        <v>85</v>
      </c>
      <c r="C44" s="248"/>
      <c r="D44" s="249"/>
      <c r="E44" s="250"/>
      <c r="F44" s="250"/>
      <c r="G44" s="250"/>
      <c r="H44" s="250"/>
      <c r="I44" s="250"/>
      <c r="J44" s="251"/>
      <c r="K44" s="251"/>
      <c r="L44" s="251"/>
      <c r="M44" s="251"/>
      <c r="N44" s="251"/>
      <c r="O44" s="251"/>
      <c r="P44" s="251"/>
      <c r="Q44" s="251"/>
      <c r="R44" s="251"/>
      <c r="S44" s="251"/>
    </row>
    <row r="45" spans="1:19" s="47" customFormat="1" ht="13.5" customHeight="1">
      <c r="A45" s="174"/>
      <c r="B45" s="252" t="s">
        <v>224</v>
      </c>
      <c r="C45" s="252"/>
      <c r="D45" s="253"/>
      <c r="E45" s="253"/>
      <c r="F45" s="253"/>
      <c r="G45" s="253"/>
      <c r="H45" s="253"/>
      <c r="I45" s="253"/>
      <c r="J45" s="253"/>
      <c r="K45" s="253"/>
      <c r="L45" s="253"/>
      <c r="M45" s="253"/>
      <c r="N45" s="253"/>
      <c r="O45" s="253"/>
      <c r="P45" s="253"/>
      <c r="Q45" s="253"/>
      <c r="R45" s="253"/>
      <c r="S45" s="253"/>
    </row>
    <row r="46" spans="2:19" ht="18" customHeight="1">
      <c r="B46" s="175" t="s">
        <v>82</v>
      </c>
      <c r="C46" s="175"/>
      <c r="D46" s="254"/>
      <c r="E46" s="254"/>
      <c r="F46" s="254"/>
      <c r="G46" s="254"/>
      <c r="H46" s="254"/>
      <c r="I46" s="254"/>
      <c r="J46" s="254"/>
      <c r="K46" s="254"/>
      <c r="L46" s="254"/>
      <c r="M46" s="254"/>
      <c r="N46" s="254"/>
      <c r="O46" s="254"/>
      <c r="P46" s="254"/>
      <c r="Q46" s="254"/>
      <c r="R46" s="254"/>
      <c r="S46" s="254"/>
    </row>
    <row r="59" spans="1:18" s="47" customFormat="1" ht="14.25" customHeight="1">
      <c r="A59" s="174"/>
      <c r="B59" s="174"/>
      <c r="C59" s="174"/>
      <c r="D59" s="174"/>
      <c r="E59" s="174"/>
      <c r="F59" s="174"/>
      <c r="G59" s="174"/>
      <c r="H59" s="174"/>
      <c r="I59" s="174"/>
      <c r="J59" s="174"/>
      <c r="K59" s="174"/>
      <c r="L59" s="174"/>
      <c r="M59" s="174"/>
      <c r="N59" s="174"/>
      <c r="O59" s="174"/>
      <c r="P59" s="174"/>
      <c r="Q59" s="174"/>
      <c r="R59" s="174"/>
    </row>
    <row r="60" spans="1:18" s="47" customFormat="1" ht="15.75" customHeight="1">
      <c r="A60" s="174"/>
      <c r="B60" s="174"/>
      <c r="C60" s="174"/>
      <c r="D60" s="174"/>
      <c r="E60" s="174"/>
      <c r="F60" s="174"/>
      <c r="G60" s="174"/>
      <c r="H60" s="174"/>
      <c r="I60" s="174"/>
      <c r="J60" s="174"/>
      <c r="K60" s="174"/>
      <c r="L60" s="174"/>
      <c r="M60" s="174"/>
      <c r="N60" s="174"/>
      <c r="O60" s="174"/>
      <c r="P60" s="174"/>
      <c r="Q60" s="174"/>
      <c r="R60" s="174"/>
    </row>
  </sheetData>
  <sheetProtection password="DD51" sheet="1" objects="1" scenarios="1"/>
  <mergeCells count="17">
    <mergeCell ref="B9:S9"/>
    <mergeCell ref="B31:C31"/>
    <mergeCell ref="B8:S8"/>
    <mergeCell ref="S11:S13"/>
    <mergeCell ref="J11:L11"/>
    <mergeCell ref="J12:L12"/>
    <mergeCell ref="M11:O11"/>
    <mergeCell ref="M12:O12"/>
    <mergeCell ref="Q11:Q13"/>
    <mergeCell ref="R11:R13"/>
    <mergeCell ref="D11:F11"/>
    <mergeCell ref="G11:I11"/>
    <mergeCell ref="B32:C32"/>
    <mergeCell ref="B33:C33"/>
    <mergeCell ref="D12:F12"/>
    <mergeCell ref="G12:I12"/>
    <mergeCell ref="B30:C30"/>
  </mergeCells>
  <printOptions horizontalCentered="1" verticalCentered="1"/>
  <pageMargins left="0.52" right="0.67" top="1" bottom="1" header="0.5" footer="0.5"/>
  <pageSetup fitToHeight="1" fitToWidth="1" horizontalDpi="600" verticalDpi="600" orientation="landscape" r:id="rId3"/>
  <headerFooter alignWithMargins="0">
    <oddFooter>&amp;L(Version 4.1, revised June 2021)</oddFooter>
  </headerFooter>
  <drawing r:id="rId2"/>
  <legacyDrawing r:id="rId1"/>
</worksheet>
</file>

<file path=xl/worksheets/sheet13.xml><?xml version="1.0" encoding="utf-8"?>
<worksheet xmlns="http://schemas.openxmlformats.org/spreadsheetml/2006/main" xmlns:r="http://schemas.openxmlformats.org/officeDocument/2006/relationships">
  <sheetPr codeName="Sheet21">
    <pageSetUpPr fitToPage="1"/>
  </sheetPr>
  <dimension ref="A1:AA60"/>
  <sheetViews>
    <sheetView showGridLines="0" showRowColHeaders="0" zoomScale="75" zoomScaleNormal="75" zoomScaleSheetLayoutView="100" zoomScalePageLayoutView="0" workbookViewId="0" topLeftCell="A1">
      <selection activeCell="A5" sqref="A5"/>
    </sheetView>
  </sheetViews>
  <sheetFormatPr defaultColWidth="9.33203125" defaultRowHeight="12.75"/>
  <cols>
    <col min="1" max="1" width="15.33203125" style="171" customWidth="1"/>
    <col min="2" max="2" width="9.83203125" style="171" customWidth="1"/>
    <col min="3" max="3" width="28.16015625" style="171" customWidth="1"/>
    <col min="4" max="15" width="10.83203125" style="171" customWidth="1"/>
    <col min="16" max="16" width="16.83203125" style="171" hidden="1" customWidth="1"/>
    <col min="17" max="18" width="14.83203125" style="171" customWidth="1"/>
    <col min="19" max="19" width="17.83203125" style="171" customWidth="1"/>
    <col min="20" max="16384" width="9.33203125" style="171" customWidth="1"/>
  </cols>
  <sheetData>
    <row r="1" s="47" customFormat="1" ht="3" customHeight="1">
      <c r="AA1" s="653"/>
    </row>
    <row r="2" spans="2:19" s="146" customFormat="1" ht="24" customHeight="1">
      <c r="B2" s="142" t="s">
        <v>296</v>
      </c>
      <c r="C2" s="142"/>
      <c r="D2" s="143"/>
      <c r="E2" s="143"/>
      <c r="F2" s="143"/>
      <c r="G2" s="143"/>
      <c r="H2" s="143"/>
      <c r="I2" s="143"/>
      <c r="J2" s="143"/>
      <c r="K2" s="143"/>
      <c r="L2" s="143"/>
      <c r="M2" s="143"/>
      <c r="N2" s="143"/>
      <c r="O2" s="408"/>
      <c r="P2" s="144"/>
      <c r="Q2" s="144"/>
      <c r="R2" s="144"/>
      <c r="S2" s="145" t="s">
        <v>171</v>
      </c>
    </row>
    <row r="3" spans="2:19" s="149" customFormat="1" ht="4.5" customHeight="1">
      <c r="B3" s="147"/>
      <c r="C3" s="147"/>
      <c r="D3" s="148"/>
      <c r="E3" s="148"/>
      <c r="F3" s="148"/>
      <c r="G3" s="148"/>
      <c r="H3" s="148"/>
      <c r="I3" s="148"/>
      <c r="J3" s="148"/>
      <c r="K3" s="148"/>
      <c r="L3" s="148"/>
      <c r="M3" s="148"/>
      <c r="N3" s="148"/>
      <c r="O3" s="148"/>
      <c r="P3" s="148"/>
      <c r="Q3" s="148"/>
      <c r="R3" s="148"/>
      <c r="S3" s="148"/>
    </row>
    <row r="4" spans="2:19" s="149" customFormat="1" ht="24" customHeight="1">
      <c r="B4" s="411" t="str">
        <f>CONCATENATE(Cover!D21,"  ",Cover!E21)</f>
        <v>FACILITY NAME:  </v>
      </c>
      <c r="C4" s="269"/>
      <c r="D4" s="150"/>
      <c r="E4" s="151"/>
      <c r="F4" s="152"/>
      <c r="G4" s="152"/>
      <c r="H4" s="412"/>
      <c r="I4" s="268" t="str">
        <f>CONCATENATE(Cover!D23,"  ",Cover!E23)</f>
        <v>NDEE SPILL NO.:  </v>
      </c>
      <c r="J4" s="409"/>
      <c r="K4" s="155"/>
      <c r="L4" s="150"/>
      <c r="M4" s="151"/>
      <c r="N4" s="414"/>
      <c r="O4" s="270" t="str">
        <f>CONCATENATE(Cover!D24,"  ",Cover!E24)</f>
        <v>NDEE IIS NO.:  </v>
      </c>
      <c r="P4" s="153"/>
      <c r="Q4" s="153"/>
      <c r="R4" s="153"/>
      <c r="S4" s="156"/>
    </row>
    <row r="5" spans="2:19" s="149" customFormat="1" ht="4.5" customHeight="1">
      <c r="B5" s="271"/>
      <c r="C5" s="271"/>
      <c r="D5" s="157"/>
      <c r="E5" s="158"/>
      <c r="F5" s="158"/>
      <c r="G5" s="158"/>
      <c r="H5" s="158"/>
      <c r="I5" s="158"/>
      <c r="J5" s="272"/>
      <c r="K5" s="158"/>
      <c r="L5" s="157"/>
      <c r="M5" s="158"/>
      <c r="N5" s="159"/>
      <c r="O5" s="159"/>
      <c r="P5" s="158"/>
      <c r="Q5" s="158"/>
      <c r="R5" s="158"/>
      <c r="S5" s="158"/>
    </row>
    <row r="6" spans="2:19" s="164" customFormat="1" ht="24" customHeight="1">
      <c r="B6" s="413" t="str">
        <f>CONCATENATE(Cover!D26,"  ",Cover!E26)</f>
        <v>CONSULTANT:  </v>
      </c>
      <c r="C6" s="274"/>
      <c r="D6" s="150"/>
      <c r="E6" s="160"/>
      <c r="F6" s="161"/>
      <c r="G6" s="161"/>
      <c r="H6" s="163"/>
      <c r="I6" s="273" t="str">
        <f>IF(Cover!E27="",Cover!D27,CONCATENATE(Cover!D27,"  ",TEXT(Cover!E27,"dd-mmm-yy")))</f>
        <v>COMPLETION DATE:</v>
      </c>
      <c r="J6" s="410"/>
      <c r="K6" s="162"/>
      <c r="L6" s="150"/>
      <c r="M6" s="151"/>
      <c r="N6" s="414"/>
      <c r="O6" s="275" t="str">
        <f>CONCATENATE(Cover!D28,"  ",Cover!E28)</f>
        <v>PREPARED BY:  </v>
      </c>
      <c r="P6" s="161"/>
      <c r="Q6" s="161"/>
      <c r="R6" s="161"/>
      <c r="S6" s="163"/>
    </row>
    <row r="7" spans="2:19" s="168" customFormat="1" ht="3" customHeight="1">
      <c r="B7" s="165"/>
      <c r="C7" s="165"/>
      <c r="D7" s="166"/>
      <c r="E7" s="166"/>
      <c r="F7" s="166"/>
      <c r="G7" s="166"/>
      <c r="H7" s="166"/>
      <c r="I7" s="166"/>
      <c r="J7" s="167"/>
      <c r="K7" s="167"/>
      <c r="L7" s="166"/>
      <c r="M7" s="166"/>
      <c r="N7" s="166"/>
      <c r="O7" s="166"/>
      <c r="P7" s="166"/>
      <c r="Q7" s="166"/>
      <c r="R7" s="166"/>
      <c r="S7" s="166"/>
    </row>
    <row r="8" spans="2:19" s="149" customFormat="1" ht="24" customHeight="1">
      <c r="B8" s="782" t="s">
        <v>86</v>
      </c>
      <c r="C8" s="783"/>
      <c r="D8" s="783"/>
      <c r="E8" s="783"/>
      <c r="F8" s="783"/>
      <c r="G8" s="783"/>
      <c r="H8" s="783"/>
      <c r="I8" s="783"/>
      <c r="J8" s="783"/>
      <c r="K8" s="783"/>
      <c r="L8" s="783"/>
      <c r="M8" s="783"/>
      <c r="N8" s="783"/>
      <c r="O8" s="783"/>
      <c r="P8" s="783"/>
      <c r="Q8" s="783"/>
      <c r="R8" s="783"/>
      <c r="S8" s="784"/>
    </row>
    <row r="9" spans="2:19" s="149" customFormat="1" ht="21" customHeight="1">
      <c r="B9" s="779" t="s">
        <v>81</v>
      </c>
      <c r="C9" s="780"/>
      <c r="D9" s="780"/>
      <c r="E9" s="780"/>
      <c r="F9" s="780"/>
      <c r="G9" s="780"/>
      <c r="H9" s="780"/>
      <c r="I9" s="780"/>
      <c r="J9" s="780"/>
      <c r="K9" s="780"/>
      <c r="L9" s="780"/>
      <c r="M9" s="780"/>
      <c r="N9" s="780"/>
      <c r="O9" s="780"/>
      <c r="P9" s="780"/>
      <c r="Q9" s="780"/>
      <c r="R9" s="780"/>
      <c r="S9" s="781"/>
    </row>
    <row r="10" spans="2:19" ht="4.5" customHeight="1">
      <c r="B10" s="169"/>
      <c r="C10" s="169"/>
      <c r="D10" s="170"/>
      <c r="E10" s="170"/>
      <c r="F10" s="170"/>
      <c r="G10" s="170"/>
      <c r="H10" s="170"/>
      <c r="I10" s="170"/>
      <c r="J10" s="170"/>
      <c r="K10" s="170"/>
      <c r="L10" s="170"/>
      <c r="M10" s="170"/>
      <c r="N10" s="170"/>
      <c r="O10" s="170"/>
      <c r="P10" s="170"/>
      <c r="Q10" s="170"/>
      <c r="R10" s="170"/>
      <c r="S10" s="170"/>
    </row>
    <row r="11" spans="2:21" ht="21" customHeight="1">
      <c r="B11" s="276" t="s">
        <v>22</v>
      </c>
      <c r="C11" s="277"/>
      <c r="D11" s="767"/>
      <c r="E11" s="768"/>
      <c r="F11" s="769"/>
      <c r="G11" s="767"/>
      <c r="H11" s="768"/>
      <c r="I11" s="769"/>
      <c r="J11" s="767"/>
      <c r="K11" s="768"/>
      <c r="L11" s="769"/>
      <c r="M11" s="767"/>
      <c r="N11" s="768"/>
      <c r="O11" s="769"/>
      <c r="P11" s="278" t="s">
        <v>23</v>
      </c>
      <c r="Q11" s="785" t="s">
        <v>24</v>
      </c>
      <c r="R11" s="785" t="s">
        <v>25</v>
      </c>
      <c r="S11" s="785" t="s">
        <v>276</v>
      </c>
      <c r="U11" s="172"/>
    </row>
    <row r="12" spans="2:19" ht="21" customHeight="1">
      <c r="B12" s="276" t="s">
        <v>26</v>
      </c>
      <c r="C12" s="277"/>
      <c r="D12" s="774"/>
      <c r="E12" s="775"/>
      <c r="F12" s="776"/>
      <c r="G12" s="774"/>
      <c r="H12" s="775"/>
      <c r="I12" s="776"/>
      <c r="J12" s="774"/>
      <c r="K12" s="775"/>
      <c r="L12" s="776"/>
      <c r="M12" s="774"/>
      <c r="N12" s="775"/>
      <c r="O12" s="776"/>
      <c r="P12" s="279" t="s">
        <v>27</v>
      </c>
      <c r="Q12" s="786"/>
      <c r="R12" s="786"/>
      <c r="S12" s="786"/>
    </row>
    <row r="13" spans="2:19" ht="21" customHeight="1">
      <c r="B13" s="280" t="s">
        <v>28</v>
      </c>
      <c r="C13" s="281"/>
      <c r="D13" s="415"/>
      <c r="E13" s="416"/>
      <c r="F13" s="417"/>
      <c r="G13" s="415"/>
      <c r="H13" s="416"/>
      <c r="I13" s="417"/>
      <c r="J13" s="415"/>
      <c r="K13" s="416"/>
      <c r="L13" s="417"/>
      <c r="M13" s="415"/>
      <c r="N13" s="416"/>
      <c r="O13" s="417"/>
      <c r="P13" s="282"/>
      <c r="Q13" s="787"/>
      <c r="R13" s="787"/>
      <c r="S13" s="787"/>
    </row>
    <row r="14" spans="2:19" ht="21" customHeight="1">
      <c r="B14" s="283" t="s">
        <v>237</v>
      </c>
      <c r="C14" s="284"/>
      <c r="D14" s="285"/>
      <c r="E14" s="285"/>
      <c r="F14" s="285"/>
      <c r="G14" s="285"/>
      <c r="H14" s="285"/>
      <c r="I14" s="285"/>
      <c r="J14" s="285"/>
      <c r="K14" s="285"/>
      <c r="L14" s="285"/>
      <c r="M14" s="285"/>
      <c r="N14" s="285"/>
      <c r="O14" s="285"/>
      <c r="P14" s="286"/>
      <c r="Q14" s="286"/>
      <c r="R14" s="286"/>
      <c r="S14" s="287"/>
    </row>
    <row r="15" spans="2:19" ht="21.75" customHeight="1">
      <c r="B15" s="288" t="s">
        <v>29</v>
      </c>
      <c r="C15" s="289"/>
      <c r="D15" s="418"/>
      <c r="E15" s="419"/>
      <c r="F15" s="420"/>
      <c r="G15" s="418"/>
      <c r="H15" s="419"/>
      <c r="I15" s="420"/>
      <c r="J15" s="418"/>
      <c r="K15" s="419"/>
      <c r="L15" s="420"/>
      <c r="M15" s="419"/>
      <c r="N15" s="419"/>
      <c r="O15" s="420"/>
      <c r="P15" s="290">
        <f>IF(COUNT('Form-5-(2)'!D15:O15,#REF!,#REF!,#REF!)=0,"",COUNT('Form-5-(2)'!D15:O15,#REF!,#REF!,#REF!,#REF!))</f>
      </c>
      <c r="Q15" s="356">
        <f>'Form-5-(1)'!Q15</f>
      </c>
      <c r="R15" s="356">
        <f>'Form-5-(1)'!R15</f>
      </c>
      <c r="S15" s="290">
        <f>'Form-5-(1)'!S15</f>
      </c>
    </row>
    <row r="16" spans="2:19" ht="21.75" customHeight="1">
      <c r="B16" s="288" t="s">
        <v>30</v>
      </c>
      <c r="C16" s="289"/>
      <c r="D16" s="421"/>
      <c r="E16" s="422"/>
      <c r="F16" s="423"/>
      <c r="G16" s="421"/>
      <c r="H16" s="422"/>
      <c r="I16" s="423"/>
      <c r="J16" s="421"/>
      <c r="K16" s="422"/>
      <c r="L16" s="423"/>
      <c r="M16" s="422"/>
      <c r="N16" s="422"/>
      <c r="O16" s="423"/>
      <c r="P16" s="290">
        <f>IF(COUNT('Form-5-(2)'!D16:O16,#REF!,#REF!,#REF!)=0,"",COUNT('Form-5-(2)'!D16:O16,#REF!,#REF!,#REF!,#REF!))</f>
      </c>
      <c r="Q16" s="356">
        <f>'Form-5-(1)'!Q16</f>
      </c>
      <c r="R16" s="356">
        <f>'Form-5-(1)'!R16</f>
      </c>
      <c r="S16" s="290">
        <f>'Form-5-(1)'!S16</f>
      </c>
    </row>
    <row r="17" spans="2:19" ht="21.75" customHeight="1">
      <c r="B17" s="288" t="s">
        <v>31</v>
      </c>
      <c r="C17" s="289"/>
      <c r="D17" s="421"/>
      <c r="E17" s="422"/>
      <c r="F17" s="423"/>
      <c r="G17" s="421"/>
      <c r="H17" s="422"/>
      <c r="I17" s="423"/>
      <c r="J17" s="421"/>
      <c r="K17" s="422"/>
      <c r="L17" s="423"/>
      <c r="M17" s="422"/>
      <c r="N17" s="422"/>
      <c r="O17" s="423"/>
      <c r="P17" s="290">
        <f>IF(COUNT('Form-5-(2)'!D17:O17,#REF!,#REF!,#REF!)=0,"",COUNT('Form-5-(2)'!D17:O17,#REF!,#REF!,#REF!,#REF!))</f>
      </c>
      <c r="Q17" s="356">
        <f>'Form-5-(1)'!Q17</f>
      </c>
      <c r="R17" s="356">
        <f>'Form-5-(1)'!R17</f>
      </c>
      <c r="S17" s="290">
        <f>'Form-5-(1)'!S17</f>
      </c>
    </row>
    <row r="18" spans="2:19" ht="21.75" customHeight="1">
      <c r="B18" s="288" t="s">
        <v>32</v>
      </c>
      <c r="C18" s="289"/>
      <c r="D18" s="421"/>
      <c r="E18" s="422"/>
      <c r="F18" s="423"/>
      <c r="G18" s="421"/>
      <c r="H18" s="422"/>
      <c r="I18" s="423"/>
      <c r="J18" s="421"/>
      <c r="K18" s="422"/>
      <c r="L18" s="423"/>
      <c r="M18" s="422"/>
      <c r="N18" s="422"/>
      <c r="O18" s="423"/>
      <c r="P18" s="290">
        <f>IF(COUNT('Form-5-(2)'!D18:O18,#REF!,#REF!,#REF!)=0,"",COUNT('Form-5-(2)'!D18:O18,#REF!,#REF!,#REF!,#REF!))</f>
      </c>
      <c r="Q18" s="356">
        <f>'Form-5-(1)'!Q18</f>
      </c>
      <c r="R18" s="356">
        <f>'Form-5-(1)'!R18</f>
      </c>
      <c r="S18" s="290">
        <f>'Form-5-(1)'!S18</f>
      </c>
    </row>
    <row r="19" spans="2:19" ht="21.75" customHeight="1">
      <c r="B19" s="288" t="s">
        <v>34</v>
      </c>
      <c r="C19" s="289"/>
      <c r="D19" s="421"/>
      <c r="E19" s="422"/>
      <c r="F19" s="423"/>
      <c r="G19" s="422"/>
      <c r="H19" s="422"/>
      <c r="I19" s="423"/>
      <c r="J19" s="422"/>
      <c r="K19" s="422"/>
      <c r="L19" s="423"/>
      <c r="M19" s="422"/>
      <c r="N19" s="422"/>
      <c r="O19" s="423"/>
      <c r="P19" s="290">
        <f>IF(COUNT('Form-5-(2)'!D19:O19,#REF!,#REF!,#REF!)=0,"",COUNT('Form-5-(2)'!D19:O19,#REF!,#REF!,#REF!,#REF!))</f>
      </c>
      <c r="Q19" s="356">
        <f>'Form-5-(1)'!Q19</f>
      </c>
      <c r="R19" s="356">
        <f>'Form-5-(1)'!R19</f>
      </c>
      <c r="S19" s="290">
        <f>'Form-5-(1)'!S19</f>
      </c>
    </row>
    <row r="20" spans="2:19" ht="21.75" customHeight="1">
      <c r="B20" s="288" t="s">
        <v>33</v>
      </c>
      <c r="C20" s="289"/>
      <c r="D20" s="421"/>
      <c r="E20" s="422"/>
      <c r="F20" s="423"/>
      <c r="G20" s="422"/>
      <c r="H20" s="422"/>
      <c r="I20" s="423"/>
      <c r="J20" s="422"/>
      <c r="K20" s="422"/>
      <c r="L20" s="423"/>
      <c r="M20" s="422"/>
      <c r="N20" s="422"/>
      <c r="O20" s="423"/>
      <c r="P20" s="290">
        <f>IF(COUNT('Form-5-(2)'!D20:O20,#REF!,#REF!,#REF!)=0,"",COUNT('Form-5-(2)'!D20:O20,#REF!,#REF!,#REF!,#REF!))</f>
      </c>
      <c r="Q20" s="356">
        <f>'Form-5-(1)'!Q20</f>
      </c>
      <c r="R20" s="356">
        <f>'Form-5-(1)'!R20</f>
      </c>
      <c r="S20" s="290">
        <f>'Form-5-(1)'!S20</f>
      </c>
    </row>
    <row r="21" spans="2:19" ht="21.75" customHeight="1">
      <c r="B21" s="291" t="s">
        <v>35</v>
      </c>
      <c r="C21" s="292"/>
      <c r="D21" s="421"/>
      <c r="E21" s="422"/>
      <c r="F21" s="423"/>
      <c r="G21" s="422"/>
      <c r="H21" s="422"/>
      <c r="I21" s="423"/>
      <c r="J21" s="422"/>
      <c r="K21" s="422"/>
      <c r="L21" s="423"/>
      <c r="M21" s="422"/>
      <c r="N21" s="422"/>
      <c r="O21" s="423"/>
      <c r="P21" s="290">
        <f>IF(COUNT('Form-5-(2)'!D21:O21,#REF!,#REF!,#REF!)=0,"",COUNT('Form-5-(2)'!D21:O21,#REF!,#REF!,#REF!,#REF!))</f>
      </c>
      <c r="Q21" s="356">
        <f>'Form-5-(1)'!Q21</f>
      </c>
      <c r="R21" s="356">
        <f>'Form-5-(1)'!R21</f>
      </c>
      <c r="S21" s="290">
        <f>'Form-5-(1)'!S21</f>
      </c>
    </row>
    <row r="22" spans="2:19" ht="21.75" customHeight="1">
      <c r="B22" s="283" t="s">
        <v>36</v>
      </c>
      <c r="C22" s="284"/>
      <c r="D22" s="285"/>
      <c r="E22" s="285"/>
      <c r="F22" s="285"/>
      <c r="G22" s="285"/>
      <c r="H22" s="285"/>
      <c r="I22" s="285"/>
      <c r="J22" s="285"/>
      <c r="K22" s="285"/>
      <c r="L22" s="285"/>
      <c r="M22" s="285"/>
      <c r="N22" s="285"/>
      <c r="O22" s="285"/>
      <c r="P22" s="286">
        <f>IF(COUNT('Form-5-(2)'!D22:O22,#REF!,#REF!,#REF!)=0,"",COUNT('Form-5-(2)'!D22:O22,#REF!,#REF!,#REF!))</f>
      </c>
      <c r="Q22" s="293"/>
      <c r="R22" s="293"/>
      <c r="S22" s="290"/>
    </row>
    <row r="23" spans="2:19" ht="21.75" customHeight="1">
      <c r="B23" s="291" t="s">
        <v>37</v>
      </c>
      <c r="C23" s="432"/>
      <c r="D23" s="418"/>
      <c r="E23" s="419"/>
      <c r="F23" s="420"/>
      <c r="G23" s="419"/>
      <c r="H23" s="419"/>
      <c r="I23" s="420"/>
      <c r="J23" s="419"/>
      <c r="K23" s="419"/>
      <c r="L23" s="420"/>
      <c r="M23" s="419"/>
      <c r="N23" s="419"/>
      <c r="O23" s="420"/>
      <c r="P23" s="290">
        <f>IF(COUNT('Form-5-(2)'!D23:O23,#REF!,#REF!,#REF!)=0,"",COUNT('Form-5-(2)'!D23:O23,#REF!,#REF!,#REF!,#REF!))</f>
      </c>
      <c r="Q23" s="356">
        <f>'Form-5-(1)'!Q23</f>
      </c>
      <c r="R23" s="356">
        <f>'Form-5-(1)'!R23</f>
      </c>
      <c r="S23" s="290">
        <f>'Form-5-(1)'!S23</f>
      </c>
    </row>
    <row r="24" spans="2:19" ht="21.75" customHeight="1">
      <c r="B24" s="291" t="s">
        <v>38</v>
      </c>
      <c r="C24" s="292"/>
      <c r="D24" s="421"/>
      <c r="E24" s="422"/>
      <c r="F24" s="423"/>
      <c r="G24" s="422"/>
      <c r="H24" s="422"/>
      <c r="I24" s="423"/>
      <c r="J24" s="422"/>
      <c r="K24" s="422"/>
      <c r="L24" s="423"/>
      <c r="M24" s="422"/>
      <c r="N24" s="422"/>
      <c r="O24" s="423"/>
      <c r="P24" s="290">
        <f>IF(COUNT('Form-5-(2)'!D24:O24,#REF!,#REF!,#REF!)=0,"",COUNT('Form-5-(2)'!D24:O24,#REF!,#REF!,#REF!,#REF!))</f>
      </c>
      <c r="Q24" s="356">
        <f>'Form-5-(1)'!Q24</f>
      </c>
      <c r="R24" s="356">
        <f>'Form-5-(1)'!R24</f>
      </c>
      <c r="S24" s="290">
        <f>'Form-5-(1)'!S24</f>
      </c>
    </row>
    <row r="25" spans="2:19" ht="21.75" customHeight="1">
      <c r="B25" s="291" t="s">
        <v>39</v>
      </c>
      <c r="C25" s="292"/>
      <c r="D25" s="421"/>
      <c r="E25" s="422"/>
      <c r="F25" s="423"/>
      <c r="G25" s="422"/>
      <c r="H25" s="422"/>
      <c r="I25" s="423"/>
      <c r="J25" s="422"/>
      <c r="K25" s="422"/>
      <c r="L25" s="423"/>
      <c r="M25" s="422"/>
      <c r="N25" s="422"/>
      <c r="O25" s="423"/>
      <c r="P25" s="290">
        <f>IF(COUNT('Form-5-(2)'!D25:O25,#REF!,#REF!,#REF!)=0,"",COUNT('Form-5-(2)'!D25:O25,#REF!,#REF!,#REF!,#REF!))</f>
      </c>
      <c r="Q25" s="356">
        <f>'Form-5-(1)'!Q25</f>
      </c>
      <c r="R25" s="356">
        <f>'Form-5-(1)'!R25</f>
      </c>
      <c r="S25" s="290">
        <f>'Form-5-(1)'!S25</f>
      </c>
    </row>
    <row r="26" spans="2:19" ht="21.75" customHeight="1">
      <c r="B26" s="291" t="s">
        <v>89</v>
      </c>
      <c r="C26" s="517">
        <f>IF('Form-5-(1)'!C26="","",'Form-5-(1)'!C26)</f>
      </c>
      <c r="D26" s="422"/>
      <c r="E26" s="422"/>
      <c r="F26" s="423"/>
      <c r="G26" s="422"/>
      <c r="H26" s="422"/>
      <c r="I26" s="423"/>
      <c r="J26" s="422"/>
      <c r="K26" s="422"/>
      <c r="L26" s="423"/>
      <c r="M26" s="422"/>
      <c r="N26" s="422"/>
      <c r="O26" s="423"/>
      <c r="P26" s="290">
        <f>IF(COUNT('Form-5-(2)'!D26:O26,#REF!,#REF!,#REF!)=0,"",COUNT('Form-5-(2)'!D26:O26,#REF!,#REF!,#REF!,#REF!))</f>
      </c>
      <c r="Q26" s="356">
        <f>'Form-5-(1)'!Q26</f>
      </c>
      <c r="R26" s="356">
        <f>'Form-5-(1)'!R26</f>
      </c>
      <c r="S26" s="290">
        <f>'Form-5-(1)'!S26</f>
      </c>
    </row>
    <row r="27" spans="2:19" ht="21.75" customHeight="1">
      <c r="B27" s="291" t="s">
        <v>89</v>
      </c>
      <c r="C27" s="517">
        <f>IF('Form-5-(1)'!C27="","",'Form-5-(1)'!C27)</f>
      </c>
      <c r="D27" s="422"/>
      <c r="E27" s="422"/>
      <c r="F27" s="423"/>
      <c r="G27" s="422"/>
      <c r="H27" s="422"/>
      <c r="I27" s="423"/>
      <c r="J27" s="422"/>
      <c r="K27" s="422"/>
      <c r="L27" s="423"/>
      <c r="M27" s="422"/>
      <c r="N27" s="422"/>
      <c r="O27" s="423"/>
      <c r="P27" s="290">
        <f>IF(COUNT('Form-5-(2)'!D27:O27,#REF!,#REF!,#REF!)=0,"",COUNT('Form-5-(2)'!D27:O27,#REF!,#REF!,#REF!,#REF!))</f>
      </c>
      <c r="Q27" s="356">
        <f>'Form-5-(1)'!Q27</f>
      </c>
      <c r="R27" s="356">
        <f>'Form-5-(1)'!R27</f>
      </c>
      <c r="S27" s="290">
        <f>'Form-5-(1)'!S27</f>
      </c>
    </row>
    <row r="28" spans="2:19" ht="21.75" customHeight="1">
      <c r="B28" s="291" t="s">
        <v>89</v>
      </c>
      <c r="C28" s="517">
        <f>IF('Form-5-(1)'!C28="","",'Form-5-(1)'!C28)</f>
      </c>
      <c r="D28" s="425"/>
      <c r="E28" s="425"/>
      <c r="F28" s="426"/>
      <c r="G28" s="425"/>
      <c r="H28" s="425"/>
      <c r="I28" s="426"/>
      <c r="J28" s="425"/>
      <c r="K28" s="425"/>
      <c r="L28" s="426"/>
      <c r="M28" s="425"/>
      <c r="N28" s="425"/>
      <c r="O28" s="426"/>
      <c r="P28" s="290">
        <f>IF(COUNT('Form-5-(2)'!D28:O28,#REF!,#REF!,#REF!)=0,"",COUNT('Form-5-(2)'!D28:O28,#REF!,#REF!,#REF!,#REF!))</f>
      </c>
      <c r="Q28" s="356">
        <f>'Form-5-(1)'!Q28</f>
      </c>
      <c r="R28" s="356">
        <f>'Form-5-(1)'!R28</f>
      </c>
      <c r="S28" s="290">
        <f>'Form-5-(1)'!S28</f>
      </c>
    </row>
    <row r="29" spans="2:19" ht="21.75" customHeight="1">
      <c r="B29" s="433" t="s">
        <v>80</v>
      </c>
      <c r="C29" s="302"/>
      <c r="D29" s="297"/>
      <c r="E29" s="297"/>
      <c r="F29" s="297"/>
      <c r="G29" s="297"/>
      <c r="H29" s="297"/>
      <c r="I29" s="297"/>
      <c r="J29" s="297"/>
      <c r="K29" s="297"/>
      <c r="L29" s="297"/>
      <c r="M29" s="297"/>
      <c r="N29" s="297"/>
      <c r="O29" s="297"/>
      <c r="P29" s="298"/>
      <c r="Q29" s="299"/>
      <c r="R29" s="299"/>
      <c r="S29" s="300"/>
    </row>
    <row r="30" spans="2:19" ht="21.75" customHeight="1">
      <c r="B30" s="788">
        <f>IF('Form-5-(1)'!B30:C30="","",'Form-5-(1)'!B30:C30)</f>
      </c>
      <c r="C30" s="789"/>
      <c r="D30" s="418"/>
      <c r="E30" s="419"/>
      <c r="F30" s="420"/>
      <c r="G30" s="419"/>
      <c r="H30" s="419"/>
      <c r="I30" s="420"/>
      <c r="J30" s="419"/>
      <c r="K30" s="419"/>
      <c r="L30" s="420"/>
      <c r="M30" s="419"/>
      <c r="N30" s="419"/>
      <c r="O30" s="420"/>
      <c r="P30" s="290">
        <f>IF(COUNT('Form-5-(2)'!D30:O30,#REF!,#REF!,#REF!)=0,"",COUNT('Form-5-(2)'!D30:O30,#REF!,#REF!,#REF!,#REF!))</f>
      </c>
      <c r="Q30" s="356">
        <f>'Form-5-(1)'!Q30</f>
      </c>
      <c r="R30" s="356">
        <f>'Form-5-(1)'!R30</f>
      </c>
      <c r="S30" s="290">
        <f>'Form-5-(1)'!S30</f>
      </c>
    </row>
    <row r="31" spans="2:19" ht="21.75" customHeight="1">
      <c r="B31" s="788">
        <f>IF('Form-5-(1)'!B31:C31="","",'Form-5-(1)'!B31:C31)</f>
      </c>
      <c r="C31" s="789"/>
      <c r="D31" s="421"/>
      <c r="E31" s="422"/>
      <c r="F31" s="423"/>
      <c r="G31" s="422"/>
      <c r="H31" s="422"/>
      <c r="I31" s="423"/>
      <c r="J31" s="422"/>
      <c r="K31" s="422"/>
      <c r="L31" s="423"/>
      <c r="M31" s="422"/>
      <c r="N31" s="422"/>
      <c r="O31" s="423"/>
      <c r="P31" s="290">
        <f>IF(COUNT('Form-5-(2)'!D31:O31,#REF!,#REF!,#REF!)=0,"",COUNT('Form-5-(2)'!D31:O31,#REF!,#REF!,#REF!,#REF!))</f>
      </c>
      <c r="Q31" s="356">
        <f>'Form-5-(1)'!Q31</f>
      </c>
      <c r="R31" s="356">
        <f>'Form-5-(1)'!R31</f>
      </c>
      <c r="S31" s="290">
        <f>'Form-5-(1)'!S31</f>
      </c>
    </row>
    <row r="32" spans="2:19" ht="21.75" customHeight="1">
      <c r="B32" s="788">
        <f>IF('Form-5-(1)'!B32:C32="","",'Form-5-(1)'!B32:C32)</f>
      </c>
      <c r="C32" s="789"/>
      <c r="D32" s="421"/>
      <c r="E32" s="422"/>
      <c r="F32" s="423"/>
      <c r="G32" s="422"/>
      <c r="H32" s="422"/>
      <c r="I32" s="423"/>
      <c r="J32" s="422"/>
      <c r="K32" s="422"/>
      <c r="L32" s="423"/>
      <c r="M32" s="422"/>
      <c r="N32" s="422"/>
      <c r="O32" s="423"/>
      <c r="P32" s="290">
        <f>IF(COUNT('Form-5-(2)'!D32:O32,#REF!,#REF!,#REF!)=0,"",COUNT('Form-5-(2)'!D32:O32,#REF!,#REF!,#REF!,#REF!))</f>
      </c>
      <c r="Q32" s="356">
        <f>'Form-5-(1)'!Q32</f>
      </c>
      <c r="R32" s="356">
        <f>'Form-5-(1)'!R32</f>
      </c>
      <c r="S32" s="290">
        <f>'Form-5-(1)'!S32</f>
      </c>
    </row>
    <row r="33" spans="2:19" ht="21.75" customHeight="1">
      <c r="B33" s="788">
        <f>IF('Form-5-(1)'!B33:C33="","",'Form-5-(1)'!B33:C33)</f>
      </c>
      <c r="C33" s="789"/>
      <c r="D33" s="427"/>
      <c r="E33" s="428"/>
      <c r="F33" s="429"/>
      <c r="G33" s="428"/>
      <c r="H33" s="428"/>
      <c r="I33" s="429"/>
      <c r="J33" s="428"/>
      <c r="K33" s="428"/>
      <c r="L33" s="429"/>
      <c r="M33" s="428"/>
      <c r="N33" s="428"/>
      <c r="O33" s="429"/>
      <c r="P33" s="290">
        <f>IF(COUNT('Form-5-(2)'!D33:O33,#REF!,#REF!,#REF!)=0,"",COUNT('Form-5-(2)'!D33:O33,#REF!,#REF!,#REF!,#REF!))</f>
      </c>
      <c r="Q33" s="356">
        <f>'Form-5-(1)'!Q33</f>
      </c>
      <c r="R33" s="356">
        <f>'Form-5-(1)'!R33</f>
      </c>
      <c r="S33" s="290">
        <f>'Form-5-(1)'!S33</f>
      </c>
    </row>
    <row r="34" spans="2:19" ht="21.75" customHeight="1" hidden="1">
      <c r="B34" s="301"/>
      <c r="C34" s="302"/>
      <c r="D34" s="303"/>
      <c r="E34" s="303"/>
      <c r="F34" s="304"/>
      <c r="G34" s="303"/>
      <c r="H34" s="303"/>
      <c r="I34" s="304"/>
      <c r="J34" s="303"/>
      <c r="K34" s="303"/>
      <c r="L34" s="304"/>
      <c r="M34" s="303"/>
      <c r="N34" s="303"/>
      <c r="O34" s="304"/>
      <c r="P34" s="305">
        <f>IF(COUNT('Form-5-(2)'!D34:O34,#REF!,#REF!,#REF!)=0,"",COUNT('Form-5-(2)'!D34:O34,#REF!,#REF!,#REF!))</f>
      </c>
      <c r="Q34" s="306">
        <f>IF(P34="","",AVERAGE(D34:O34,#REF!,#REF!,#REF!))</f>
      </c>
      <c r="R34" s="306">
        <f>IF(Q34="","",MAX(D34:O34,#REF!,#REF!,#REF!))</f>
      </c>
      <c r="S34" s="306">
        <f aca="true" t="shared" si="0" ref="S34:S41">IF(OR((Q34=""),(R34="")),"",R34/Q34)</f>
      </c>
    </row>
    <row r="35" spans="2:19" ht="21.75" customHeight="1" hidden="1">
      <c r="B35" s="301"/>
      <c r="C35" s="302"/>
      <c r="D35" s="303"/>
      <c r="E35" s="303"/>
      <c r="F35" s="304"/>
      <c r="G35" s="303"/>
      <c r="H35" s="303"/>
      <c r="I35" s="304"/>
      <c r="J35" s="303"/>
      <c r="K35" s="303"/>
      <c r="L35" s="304"/>
      <c r="M35" s="303"/>
      <c r="N35" s="303"/>
      <c r="O35" s="304"/>
      <c r="P35" s="305">
        <f>IF(COUNT('Form-5-(2)'!D35:O35,#REF!,#REF!,#REF!)=0,"",COUNT('Form-5-(2)'!D35:O35,#REF!,#REF!,#REF!))</f>
      </c>
      <c r="Q35" s="306">
        <f>IF(P35="","",AVERAGE(D35:O35,#REF!,#REF!,#REF!))</f>
      </c>
      <c r="R35" s="306">
        <f>IF(Q35="","",MAX(D35:O35,#REF!,#REF!,#REF!))</f>
      </c>
      <c r="S35" s="306">
        <f t="shared" si="0"/>
      </c>
    </row>
    <row r="36" spans="2:19" ht="21.75" customHeight="1" hidden="1">
      <c r="B36" s="301"/>
      <c r="C36" s="302"/>
      <c r="D36" s="303"/>
      <c r="E36" s="303"/>
      <c r="F36" s="304"/>
      <c r="G36" s="303"/>
      <c r="H36" s="303"/>
      <c r="I36" s="304"/>
      <c r="J36" s="303"/>
      <c r="K36" s="303"/>
      <c r="L36" s="304"/>
      <c r="M36" s="303"/>
      <c r="N36" s="303"/>
      <c r="O36" s="304"/>
      <c r="P36" s="305">
        <f>IF(COUNT('Form-5-(2)'!D36:O36,#REF!,#REF!,#REF!)=0,"",COUNT('Form-5-(2)'!D36:O36,#REF!,#REF!,#REF!))</f>
      </c>
      <c r="Q36" s="306">
        <f>IF(P36="","",AVERAGE(D36:O36,#REF!,#REF!,#REF!))</f>
      </c>
      <c r="R36" s="306">
        <f>IF(Q36="","",MAX(D36:O36,#REF!,#REF!,#REF!))</f>
      </c>
      <c r="S36" s="306">
        <f t="shared" si="0"/>
      </c>
    </row>
    <row r="37" spans="2:19" ht="21.75" customHeight="1" hidden="1">
      <c r="B37" s="301"/>
      <c r="C37" s="302"/>
      <c r="D37" s="303"/>
      <c r="E37" s="303"/>
      <c r="F37" s="304"/>
      <c r="G37" s="303"/>
      <c r="H37" s="303"/>
      <c r="I37" s="304"/>
      <c r="J37" s="303"/>
      <c r="K37" s="303"/>
      <c r="L37" s="304"/>
      <c r="M37" s="303"/>
      <c r="N37" s="303"/>
      <c r="O37" s="304"/>
      <c r="P37" s="305">
        <f>IF(COUNT('Form-5-(2)'!D37:O37,#REF!,#REF!,#REF!)=0,"",COUNT('Form-5-(2)'!D37:O37,#REF!,#REF!,#REF!))</f>
      </c>
      <c r="Q37" s="306">
        <f>IF(P37="","",AVERAGE(D37:O37,#REF!,#REF!,#REF!))</f>
      </c>
      <c r="R37" s="306">
        <f>IF(Q37="","",MAX(D37:O37,#REF!,#REF!,#REF!))</f>
      </c>
      <c r="S37" s="306">
        <f t="shared" si="0"/>
      </c>
    </row>
    <row r="38" spans="2:19" ht="21.75" customHeight="1" hidden="1">
      <c r="B38" s="301"/>
      <c r="C38" s="302"/>
      <c r="D38" s="303"/>
      <c r="E38" s="303"/>
      <c r="F38" s="304"/>
      <c r="G38" s="303"/>
      <c r="H38" s="303"/>
      <c r="I38" s="304"/>
      <c r="J38" s="303"/>
      <c r="K38" s="303"/>
      <c r="L38" s="304"/>
      <c r="M38" s="303"/>
      <c r="N38" s="303"/>
      <c r="O38" s="304"/>
      <c r="P38" s="305">
        <f>IF(COUNT('Form-5-(2)'!D38:O38,#REF!,#REF!,#REF!)=0,"",COUNT('Form-5-(2)'!D38:O38,#REF!,#REF!,#REF!))</f>
      </c>
      <c r="Q38" s="306">
        <f>IF(P38="","",AVERAGE(D38:O38,#REF!,#REF!,#REF!))</f>
      </c>
      <c r="R38" s="306">
        <f>IF(Q38="","",MAX(D38:O38,#REF!,#REF!,#REF!))</f>
      </c>
      <c r="S38" s="306">
        <f t="shared" si="0"/>
      </c>
    </row>
    <row r="39" spans="2:19" ht="21.75" customHeight="1" hidden="1">
      <c r="B39" s="301"/>
      <c r="C39" s="302"/>
      <c r="D39" s="303"/>
      <c r="E39" s="303"/>
      <c r="F39" s="304"/>
      <c r="G39" s="303"/>
      <c r="H39" s="303"/>
      <c r="I39" s="304"/>
      <c r="J39" s="303"/>
      <c r="K39" s="303"/>
      <c r="L39" s="304"/>
      <c r="M39" s="303"/>
      <c r="N39" s="303"/>
      <c r="O39" s="304"/>
      <c r="P39" s="305">
        <f>IF(COUNT('Form-5-(2)'!D39:O39,#REF!,#REF!,#REF!)=0,"",COUNT('Form-5-(2)'!D39:O39,#REF!,#REF!,#REF!))</f>
      </c>
      <c r="Q39" s="306">
        <f>IF(P39="","",AVERAGE(D39:O39,#REF!,#REF!,#REF!))</f>
      </c>
      <c r="R39" s="306">
        <f>IF(Q39="","",MAX(D39:O39,#REF!,#REF!,#REF!))</f>
      </c>
      <c r="S39" s="306">
        <f t="shared" si="0"/>
      </c>
    </row>
    <row r="40" spans="2:19" ht="21.75" customHeight="1" hidden="1">
      <c r="B40" s="301"/>
      <c r="C40" s="302"/>
      <c r="D40" s="303"/>
      <c r="E40" s="303"/>
      <c r="F40" s="304"/>
      <c r="G40" s="303"/>
      <c r="H40" s="303"/>
      <c r="I40" s="304"/>
      <c r="J40" s="303"/>
      <c r="K40" s="303"/>
      <c r="L40" s="304"/>
      <c r="M40" s="303"/>
      <c r="N40" s="303"/>
      <c r="O40" s="304"/>
      <c r="P40" s="305">
        <f>IF(COUNT('Form-5-(2)'!D40:O40,#REF!,#REF!,#REF!)=0,"",COUNT('Form-5-(2)'!D40:O40,#REF!,#REF!,#REF!))</f>
      </c>
      <c r="Q40" s="306">
        <f>IF(P40="","",AVERAGE(D40:O40,#REF!,#REF!,#REF!))</f>
      </c>
      <c r="R40" s="306">
        <f>IF(Q40="","",MAX(D40:O40,#REF!,#REF!,#REF!))</f>
      </c>
      <c r="S40" s="306">
        <f t="shared" si="0"/>
      </c>
    </row>
    <row r="41" spans="2:19" ht="21.75" customHeight="1" hidden="1">
      <c r="B41" s="301"/>
      <c r="C41" s="302"/>
      <c r="D41" s="307"/>
      <c r="E41" s="307"/>
      <c r="F41" s="308"/>
      <c r="G41" s="307"/>
      <c r="H41" s="307"/>
      <c r="I41" s="308"/>
      <c r="J41" s="307"/>
      <c r="K41" s="307"/>
      <c r="L41" s="308"/>
      <c r="M41" s="307"/>
      <c r="N41" s="307"/>
      <c r="O41" s="308"/>
      <c r="P41" s="305">
        <f>IF(COUNT('Form-5-(2)'!D41:O41,#REF!,#REF!,#REF!)=0,"",COUNT('Form-5-(2)'!D41:O41,#REF!,#REF!,#REF!))</f>
      </c>
      <c r="Q41" s="306">
        <f>IF(P41="","",AVERAGE(D41:O41,#REF!,#REF!,#REF!))</f>
      </c>
      <c r="R41" s="306">
        <f>IF(Q41="","",MAX(D41:O41,#REF!,#REF!,#REF!))</f>
      </c>
      <c r="S41" s="306">
        <f t="shared" si="0"/>
      </c>
    </row>
    <row r="42" spans="2:19" ht="21" customHeight="1">
      <c r="B42" s="248" t="s">
        <v>40</v>
      </c>
      <c r="C42" s="248"/>
      <c r="D42" s="249"/>
      <c r="E42" s="250"/>
      <c r="F42" s="309"/>
      <c r="G42" s="309"/>
      <c r="H42" s="309"/>
      <c r="I42" s="309"/>
      <c r="J42" s="309"/>
      <c r="K42" s="309"/>
      <c r="L42" s="309"/>
      <c r="M42" s="309"/>
      <c r="N42" s="309"/>
      <c r="O42" s="309"/>
      <c r="P42" s="309"/>
      <c r="Q42" s="309"/>
      <c r="R42" s="309"/>
      <c r="S42" s="309"/>
    </row>
    <row r="43" spans="2:19" ht="13.5" customHeight="1">
      <c r="B43" s="248" t="s">
        <v>92</v>
      </c>
      <c r="C43" s="248"/>
      <c r="D43" s="249"/>
      <c r="E43" s="250"/>
      <c r="F43" s="250"/>
      <c r="G43" s="250"/>
      <c r="H43" s="250"/>
      <c r="I43" s="250"/>
      <c r="J43" s="251"/>
      <c r="K43" s="251"/>
      <c r="L43" s="251"/>
      <c r="M43" s="251"/>
      <c r="N43" s="251"/>
      <c r="O43" s="251"/>
      <c r="P43" s="251"/>
      <c r="Q43" s="251"/>
      <c r="R43" s="624"/>
      <c r="S43" s="625"/>
    </row>
    <row r="44" spans="2:19" ht="13.5" customHeight="1">
      <c r="B44" s="248" t="s">
        <v>85</v>
      </c>
      <c r="C44" s="248"/>
      <c r="D44" s="249"/>
      <c r="E44" s="250"/>
      <c r="F44" s="250"/>
      <c r="G44" s="250"/>
      <c r="H44" s="250"/>
      <c r="I44" s="250"/>
      <c r="J44" s="251"/>
      <c r="K44" s="251"/>
      <c r="L44" s="251"/>
      <c r="M44" s="251"/>
      <c r="N44" s="251"/>
      <c r="O44" s="251"/>
      <c r="P44" s="251"/>
      <c r="Q44" s="251"/>
      <c r="R44" s="251"/>
      <c r="S44" s="251"/>
    </row>
    <row r="45" spans="1:19" s="47" customFormat="1" ht="13.5" customHeight="1">
      <c r="A45" s="174"/>
      <c r="B45" s="252" t="s">
        <v>224</v>
      </c>
      <c r="C45" s="252"/>
      <c r="D45" s="253"/>
      <c r="E45" s="253"/>
      <c r="F45" s="253"/>
      <c r="G45" s="253"/>
      <c r="H45" s="253"/>
      <c r="I45" s="253"/>
      <c r="J45" s="253"/>
      <c r="K45" s="253"/>
      <c r="L45" s="253"/>
      <c r="M45" s="253"/>
      <c r="N45" s="253"/>
      <c r="O45" s="253"/>
      <c r="P45" s="253"/>
      <c r="Q45" s="253"/>
      <c r="R45" s="253"/>
      <c r="S45" s="253"/>
    </row>
    <row r="46" spans="2:19" ht="18" customHeight="1">
      <c r="B46" s="175" t="s">
        <v>82</v>
      </c>
      <c r="C46" s="175"/>
      <c r="D46" s="254"/>
      <c r="E46" s="254"/>
      <c r="F46" s="254"/>
      <c r="G46" s="254"/>
      <c r="H46" s="254"/>
      <c r="I46" s="254"/>
      <c r="J46" s="254"/>
      <c r="K46" s="254"/>
      <c r="L46" s="254"/>
      <c r="M46" s="254"/>
      <c r="N46" s="254"/>
      <c r="O46" s="254"/>
      <c r="P46" s="254"/>
      <c r="Q46" s="254"/>
      <c r="R46" s="254"/>
      <c r="S46" s="254"/>
    </row>
    <row r="59" spans="1:18" s="47" customFormat="1" ht="14.25" customHeight="1">
      <c r="A59" s="174"/>
      <c r="B59" s="174"/>
      <c r="C59" s="174"/>
      <c r="D59" s="174"/>
      <c r="E59" s="174"/>
      <c r="F59" s="174"/>
      <c r="G59" s="174"/>
      <c r="H59" s="174"/>
      <c r="I59" s="174"/>
      <c r="J59" s="174"/>
      <c r="K59" s="174"/>
      <c r="L59" s="174"/>
      <c r="M59" s="174"/>
      <c r="N59" s="174"/>
      <c r="O59" s="174"/>
      <c r="P59" s="174"/>
      <c r="Q59" s="174"/>
      <c r="R59" s="174"/>
    </row>
    <row r="60" spans="1:18" s="47" customFormat="1" ht="15.75" customHeight="1">
      <c r="A60" s="174"/>
      <c r="B60" s="174"/>
      <c r="C60" s="174"/>
      <c r="D60" s="174"/>
      <c r="E60" s="174"/>
      <c r="F60" s="174"/>
      <c r="G60" s="174"/>
      <c r="H60" s="174"/>
      <c r="I60" s="174"/>
      <c r="J60" s="174"/>
      <c r="K60" s="174"/>
      <c r="L60" s="174"/>
      <c r="M60" s="174"/>
      <c r="N60" s="174"/>
      <c r="O60" s="174"/>
      <c r="P60" s="174"/>
      <c r="Q60" s="174"/>
      <c r="R60" s="174"/>
    </row>
  </sheetData>
  <sheetProtection password="DD51" sheet="1" objects="1" scenarios="1"/>
  <mergeCells count="17">
    <mergeCell ref="D11:F11"/>
    <mergeCell ref="G11:I11"/>
    <mergeCell ref="B32:C32"/>
    <mergeCell ref="B33:C33"/>
    <mergeCell ref="D12:F12"/>
    <mergeCell ref="G12:I12"/>
    <mergeCell ref="B30:C30"/>
    <mergeCell ref="B9:S9"/>
    <mergeCell ref="B31:C31"/>
    <mergeCell ref="B8:S8"/>
    <mergeCell ref="S11:S13"/>
    <mergeCell ref="J11:L11"/>
    <mergeCell ref="J12:L12"/>
    <mergeCell ref="M11:O11"/>
    <mergeCell ref="M12:O12"/>
    <mergeCell ref="Q11:Q13"/>
    <mergeCell ref="R11:R13"/>
  </mergeCells>
  <printOptions horizontalCentered="1" verticalCentered="1"/>
  <pageMargins left="0.52" right="0.67" top="1" bottom="1" header="0.5" footer="0.5"/>
  <pageSetup fitToHeight="1" fitToWidth="1" horizontalDpi="600" verticalDpi="600" orientation="landscape" r:id="rId3"/>
  <headerFooter alignWithMargins="0">
    <oddFooter>&amp;L(Version 4.1, revised June 2021)</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22">
    <pageSetUpPr fitToPage="1"/>
  </sheetPr>
  <dimension ref="A1:AA60"/>
  <sheetViews>
    <sheetView showGridLines="0" showRowColHeaders="0" zoomScale="75" zoomScaleNormal="75" zoomScaleSheetLayoutView="100" zoomScalePageLayoutView="0" workbookViewId="0" topLeftCell="A1">
      <selection activeCell="A5" sqref="A5"/>
    </sheetView>
  </sheetViews>
  <sheetFormatPr defaultColWidth="9.33203125" defaultRowHeight="12.75"/>
  <cols>
    <col min="1" max="1" width="15.33203125" style="171" customWidth="1"/>
    <col min="2" max="2" width="9.83203125" style="171" customWidth="1"/>
    <col min="3" max="3" width="28.16015625" style="171" customWidth="1"/>
    <col min="4" max="15" width="10.83203125" style="171" customWidth="1"/>
    <col min="16" max="16" width="16.83203125" style="171" hidden="1" customWidth="1"/>
    <col min="17" max="18" width="14.83203125" style="171" customWidth="1"/>
    <col min="19" max="19" width="17.83203125" style="171" customWidth="1"/>
    <col min="20" max="16384" width="9.33203125" style="171" customWidth="1"/>
  </cols>
  <sheetData>
    <row r="1" s="47" customFormat="1" ht="3" customHeight="1">
      <c r="AA1" s="653"/>
    </row>
    <row r="2" spans="2:19" s="146" customFormat="1" ht="24" customHeight="1">
      <c r="B2" s="142" t="s">
        <v>296</v>
      </c>
      <c r="C2" s="142"/>
      <c r="D2" s="143"/>
      <c r="E2" s="143"/>
      <c r="F2" s="143"/>
      <c r="G2" s="143"/>
      <c r="H2" s="143"/>
      <c r="I2" s="143"/>
      <c r="J2" s="143"/>
      <c r="K2" s="143"/>
      <c r="L2" s="143"/>
      <c r="M2" s="143"/>
      <c r="N2" s="143"/>
      <c r="O2" s="408"/>
      <c r="P2" s="144"/>
      <c r="Q2" s="144"/>
      <c r="R2" s="144"/>
      <c r="S2" s="145" t="s">
        <v>171</v>
      </c>
    </row>
    <row r="3" spans="2:19" s="149" customFormat="1" ht="4.5" customHeight="1">
      <c r="B3" s="147"/>
      <c r="C3" s="147"/>
      <c r="D3" s="148"/>
      <c r="E3" s="148"/>
      <c r="F3" s="148"/>
      <c r="G3" s="148"/>
      <c r="H3" s="148"/>
      <c r="I3" s="148"/>
      <c r="J3" s="148"/>
      <c r="K3" s="148"/>
      <c r="L3" s="148"/>
      <c r="M3" s="148"/>
      <c r="N3" s="148"/>
      <c r="O3" s="148"/>
      <c r="P3" s="148"/>
      <c r="Q3" s="148"/>
      <c r="R3" s="148"/>
      <c r="S3" s="148"/>
    </row>
    <row r="4" spans="2:19" s="149" customFormat="1" ht="24" customHeight="1">
      <c r="B4" s="411" t="str">
        <f>CONCATENATE(Cover!D21,"  ",Cover!E21)</f>
        <v>FACILITY NAME:  </v>
      </c>
      <c r="C4" s="269"/>
      <c r="D4" s="150"/>
      <c r="E4" s="151"/>
      <c r="F4" s="152"/>
      <c r="G4" s="152"/>
      <c r="H4" s="412"/>
      <c r="I4" s="268" t="str">
        <f>CONCATENATE(Cover!D23,"  ",Cover!E23)</f>
        <v>NDEE SPILL NO.:  </v>
      </c>
      <c r="J4" s="409"/>
      <c r="K4" s="155"/>
      <c r="L4" s="150"/>
      <c r="M4" s="151"/>
      <c r="N4" s="414"/>
      <c r="O4" s="270" t="str">
        <f>CONCATENATE(Cover!D24,"  ",Cover!E24)</f>
        <v>NDEE IIS NO.:  </v>
      </c>
      <c r="P4" s="153"/>
      <c r="Q4" s="153"/>
      <c r="R4" s="153"/>
      <c r="S4" s="156"/>
    </row>
    <row r="5" spans="2:19" s="149" customFormat="1" ht="4.5" customHeight="1">
      <c r="B5" s="271"/>
      <c r="C5" s="271"/>
      <c r="D5" s="157"/>
      <c r="E5" s="158"/>
      <c r="F5" s="158"/>
      <c r="G5" s="158"/>
      <c r="H5" s="158"/>
      <c r="I5" s="158"/>
      <c r="J5" s="272"/>
      <c r="K5" s="158"/>
      <c r="L5" s="157"/>
      <c r="M5" s="158"/>
      <c r="N5" s="159"/>
      <c r="O5" s="159"/>
      <c r="P5" s="158"/>
      <c r="Q5" s="158"/>
      <c r="R5" s="158"/>
      <c r="S5" s="158"/>
    </row>
    <row r="6" spans="2:19" s="164" customFormat="1" ht="24" customHeight="1">
      <c r="B6" s="413" t="str">
        <f>CONCATENATE(Cover!D26,"  ",Cover!E26)</f>
        <v>CONSULTANT:  </v>
      </c>
      <c r="C6" s="274"/>
      <c r="D6" s="150"/>
      <c r="E6" s="160"/>
      <c r="F6" s="161"/>
      <c r="G6" s="161"/>
      <c r="H6" s="163"/>
      <c r="I6" s="273" t="str">
        <f>IF(Cover!E27="",Cover!D27,CONCATENATE(Cover!D27,"  ",TEXT(Cover!E27,"dd-mmm-yy")))</f>
        <v>COMPLETION DATE:</v>
      </c>
      <c r="J6" s="410"/>
      <c r="K6" s="162"/>
      <c r="L6" s="150"/>
      <c r="M6" s="151"/>
      <c r="N6" s="414"/>
      <c r="O6" s="275" t="str">
        <f>CONCATENATE(Cover!D28,"  ",Cover!E28)</f>
        <v>PREPARED BY:  </v>
      </c>
      <c r="P6" s="161"/>
      <c r="Q6" s="161"/>
      <c r="R6" s="161"/>
      <c r="S6" s="163"/>
    </row>
    <row r="7" spans="2:19" s="168" customFormat="1" ht="3" customHeight="1">
      <c r="B7" s="165"/>
      <c r="C7" s="165"/>
      <c r="D7" s="166"/>
      <c r="E7" s="166"/>
      <c r="F7" s="166"/>
      <c r="G7" s="166"/>
      <c r="H7" s="166"/>
      <c r="I7" s="166"/>
      <c r="J7" s="167"/>
      <c r="K7" s="167"/>
      <c r="L7" s="166"/>
      <c r="M7" s="166"/>
      <c r="N7" s="166"/>
      <c r="O7" s="166"/>
      <c r="P7" s="166"/>
      <c r="Q7" s="166"/>
      <c r="R7" s="166"/>
      <c r="S7" s="166"/>
    </row>
    <row r="8" spans="2:19" s="149" customFormat="1" ht="24" customHeight="1">
      <c r="B8" s="782" t="s">
        <v>86</v>
      </c>
      <c r="C8" s="783"/>
      <c r="D8" s="783"/>
      <c r="E8" s="783"/>
      <c r="F8" s="783"/>
      <c r="G8" s="783"/>
      <c r="H8" s="783"/>
      <c r="I8" s="783"/>
      <c r="J8" s="783"/>
      <c r="K8" s="783"/>
      <c r="L8" s="783"/>
      <c r="M8" s="783"/>
      <c r="N8" s="783"/>
      <c r="O8" s="783"/>
      <c r="P8" s="783"/>
      <c r="Q8" s="783"/>
      <c r="R8" s="783"/>
      <c r="S8" s="784"/>
    </row>
    <row r="9" spans="2:19" s="149" customFormat="1" ht="21" customHeight="1">
      <c r="B9" s="779" t="s">
        <v>81</v>
      </c>
      <c r="C9" s="780"/>
      <c r="D9" s="780"/>
      <c r="E9" s="780"/>
      <c r="F9" s="780"/>
      <c r="G9" s="780"/>
      <c r="H9" s="780"/>
      <c r="I9" s="780"/>
      <c r="J9" s="780"/>
      <c r="K9" s="780"/>
      <c r="L9" s="780"/>
      <c r="M9" s="780"/>
      <c r="N9" s="780"/>
      <c r="O9" s="780"/>
      <c r="P9" s="780"/>
      <c r="Q9" s="780"/>
      <c r="R9" s="780"/>
      <c r="S9" s="781"/>
    </row>
    <row r="10" spans="2:19" ht="4.5" customHeight="1">
      <c r="B10" s="169"/>
      <c r="C10" s="169"/>
      <c r="D10" s="170"/>
      <c r="E10" s="170"/>
      <c r="F10" s="170"/>
      <c r="G10" s="170"/>
      <c r="H10" s="170"/>
      <c r="I10" s="170"/>
      <c r="J10" s="170"/>
      <c r="K10" s="170"/>
      <c r="L10" s="170"/>
      <c r="M10" s="170"/>
      <c r="N10" s="170"/>
      <c r="O10" s="170"/>
      <c r="P10" s="170"/>
      <c r="Q10" s="170"/>
      <c r="R10" s="170"/>
      <c r="S10" s="170"/>
    </row>
    <row r="11" spans="2:21" ht="21" customHeight="1">
      <c r="B11" s="276" t="s">
        <v>22</v>
      </c>
      <c r="C11" s="277"/>
      <c r="D11" s="767"/>
      <c r="E11" s="768"/>
      <c r="F11" s="769"/>
      <c r="G11" s="767"/>
      <c r="H11" s="768"/>
      <c r="I11" s="769"/>
      <c r="J11" s="767"/>
      <c r="K11" s="768"/>
      <c r="L11" s="769"/>
      <c r="M11" s="767"/>
      <c r="N11" s="768"/>
      <c r="O11" s="769"/>
      <c r="P11" s="278" t="s">
        <v>23</v>
      </c>
      <c r="Q11" s="785" t="s">
        <v>24</v>
      </c>
      <c r="R11" s="785" t="s">
        <v>25</v>
      </c>
      <c r="S11" s="785" t="s">
        <v>276</v>
      </c>
      <c r="U11" s="172"/>
    </row>
    <row r="12" spans="2:19" ht="21" customHeight="1">
      <c r="B12" s="276" t="s">
        <v>26</v>
      </c>
      <c r="C12" s="277"/>
      <c r="D12" s="774"/>
      <c r="E12" s="775"/>
      <c r="F12" s="776"/>
      <c r="G12" s="774"/>
      <c r="H12" s="775"/>
      <c r="I12" s="776"/>
      <c r="J12" s="774"/>
      <c r="K12" s="775"/>
      <c r="L12" s="776"/>
      <c r="M12" s="774"/>
      <c r="N12" s="775"/>
      <c r="O12" s="776"/>
      <c r="P12" s="279" t="s">
        <v>27</v>
      </c>
      <c r="Q12" s="786"/>
      <c r="R12" s="786"/>
      <c r="S12" s="786"/>
    </row>
    <row r="13" spans="2:19" ht="21" customHeight="1">
      <c r="B13" s="280" t="s">
        <v>28</v>
      </c>
      <c r="C13" s="281"/>
      <c r="D13" s="415"/>
      <c r="E13" s="416"/>
      <c r="F13" s="417"/>
      <c r="G13" s="415"/>
      <c r="H13" s="416"/>
      <c r="I13" s="417"/>
      <c r="J13" s="415"/>
      <c r="K13" s="416"/>
      <c r="L13" s="417"/>
      <c r="M13" s="415"/>
      <c r="N13" s="416"/>
      <c r="O13" s="417"/>
      <c r="P13" s="282"/>
      <c r="Q13" s="787"/>
      <c r="R13" s="787"/>
      <c r="S13" s="787"/>
    </row>
    <row r="14" spans="2:19" ht="21" customHeight="1">
      <c r="B14" s="283" t="s">
        <v>237</v>
      </c>
      <c r="C14" s="284"/>
      <c r="D14" s="285"/>
      <c r="E14" s="285"/>
      <c r="F14" s="285"/>
      <c r="G14" s="285"/>
      <c r="H14" s="285"/>
      <c r="I14" s="285"/>
      <c r="J14" s="285"/>
      <c r="K14" s="285"/>
      <c r="L14" s="285"/>
      <c r="M14" s="285"/>
      <c r="N14" s="285"/>
      <c r="O14" s="285"/>
      <c r="P14" s="286"/>
      <c r="Q14" s="286"/>
      <c r="R14" s="286"/>
      <c r="S14" s="287"/>
    </row>
    <row r="15" spans="2:19" ht="21.75" customHeight="1">
      <c r="B15" s="288" t="s">
        <v>29</v>
      </c>
      <c r="C15" s="289"/>
      <c r="D15" s="418"/>
      <c r="E15" s="419"/>
      <c r="F15" s="420"/>
      <c r="G15" s="418"/>
      <c r="H15" s="419"/>
      <c r="I15" s="420"/>
      <c r="J15" s="418"/>
      <c r="K15" s="419"/>
      <c r="L15" s="420"/>
      <c r="M15" s="419"/>
      <c r="N15" s="419"/>
      <c r="O15" s="420"/>
      <c r="P15" s="290">
        <f>IF(COUNT('Form-5-(3)'!D15:O15,#REF!,#REF!,#REF!)=0,"",COUNT('Form-5-(3)'!D15:O15,#REF!,#REF!,#REF!,#REF!))</f>
      </c>
      <c r="Q15" s="356">
        <f>'Form-5-(1)'!Q15</f>
      </c>
      <c r="R15" s="356">
        <f>'Form-5-(1)'!R15</f>
      </c>
      <c r="S15" s="290">
        <f>'Form-5-(1)'!S15</f>
      </c>
    </row>
    <row r="16" spans="2:19" ht="21.75" customHeight="1">
      <c r="B16" s="288" t="s">
        <v>30</v>
      </c>
      <c r="C16" s="289"/>
      <c r="D16" s="421"/>
      <c r="E16" s="422"/>
      <c r="F16" s="423"/>
      <c r="G16" s="421"/>
      <c r="H16" s="422"/>
      <c r="I16" s="423"/>
      <c r="J16" s="421"/>
      <c r="K16" s="422"/>
      <c r="L16" s="423"/>
      <c r="M16" s="422"/>
      <c r="N16" s="422"/>
      <c r="O16" s="423"/>
      <c r="P16" s="290">
        <f>IF(COUNT('Form-5-(3)'!D16:O16,#REF!,#REF!,#REF!)=0,"",COUNT('Form-5-(3)'!D16:O16,#REF!,#REF!,#REF!,#REF!))</f>
      </c>
      <c r="Q16" s="356">
        <f>'Form-5-(1)'!Q16</f>
      </c>
      <c r="R16" s="356">
        <f>'Form-5-(1)'!R16</f>
      </c>
      <c r="S16" s="290">
        <f>'Form-5-(1)'!S16</f>
      </c>
    </row>
    <row r="17" spans="2:19" ht="21.75" customHeight="1">
      <c r="B17" s="288" t="s">
        <v>31</v>
      </c>
      <c r="C17" s="289"/>
      <c r="D17" s="421"/>
      <c r="E17" s="422"/>
      <c r="F17" s="423"/>
      <c r="G17" s="421"/>
      <c r="H17" s="422"/>
      <c r="I17" s="423"/>
      <c r="J17" s="421"/>
      <c r="K17" s="422"/>
      <c r="L17" s="423"/>
      <c r="M17" s="422"/>
      <c r="N17" s="422"/>
      <c r="O17" s="423"/>
      <c r="P17" s="290">
        <f>IF(COUNT('Form-5-(3)'!D17:O17,#REF!,#REF!,#REF!)=0,"",COUNT('Form-5-(3)'!D17:O17,#REF!,#REF!,#REF!,#REF!))</f>
      </c>
      <c r="Q17" s="356">
        <f>'Form-5-(1)'!Q17</f>
      </c>
      <c r="R17" s="356">
        <f>'Form-5-(1)'!R17</f>
      </c>
      <c r="S17" s="290">
        <f>'Form-5-(1)'!S17</f>
      </c>
    </row>
    <row r="18" spans="2:19" ht="21.75" customHeight="1">
      <c r="B18" s="288" t="s">
        <v>32</v>
      </c>
      <c r="C18" s="289"/>
      <c r="D18" s="421"/>
      <c r="E18" s="422"/>
      <c r="F18" s="423"/>
      <c r="G18" s="421"/>
      <c r="H18" s="422"/>
      <c r="I18" s="423"/>
      <c r="J18" s="421"/>
      <c r="K18" s="422"/>
      <c r="L18" s="423"/>
      <c r="M18" s="422"/>
      <c r="N18" s="422"/>
      <c r="O18" s="423"/>
      <c r="P18" s="290">
        <f>IF(COUNT('Form-5-(3)'!D18:O18,#REF!,#REF!,#REF!)=0,"",COUNT('Form-5-(3)'!D18:O18,#REF!,#REF!,#REF!,#REF!))</f>
      </c>
      <c r="Q18" s="356">
        <f>'Form-5-(1)'!Q18</f>
      </c>
      <c r="R18" s="356">
        <f>'Form-5-(1)'!R18</f>
      </c>
      <c r="S18" s="290">
        <f>'Form-5-(1)'!S18</f>
      </c>
    </row>
    <row r="19" spans="2:19" ht="21.75" customHeight="1">
      <c r="B19" s="288" t="s">
        <v>34</v>
      </c>
      <c r="C19" s="289"/>
      <c r="D19" s="421"/>
      <c r="E19" s="422"/>
      <c r="F19" s="423"/>
      <c r="G19" s="422"/>
      <c r="H19" s="422"/>
      <c r="I19" s="423"/>
      <c r="J19" s="422"/>
      <c r="K19" s="422"/>
      <c r="L19" s="423"/>
      <c r="M19" s="422"/>
      <c r="N19" s="422"/>
      <c r="O19" s="423"/>
      <c r="P19" s="290">
        <f>IF(COUNT('Form-5-(3)'!D19:O19,#REF!,#REF!,#REF!)=0,"",COUNT('Form-5-(3)'!D19:O19,#REF!,#REF!,#REF!,#REF!))</f>
      </c>
      <c r="Q19" s="356">
        <f>'Form-5-(1)'!Q19</f>
      </c>
      <c r="R19" s="356">
        <f>'Form-5-(1)'!R19</f>
      </c>
      <c r="S19" s="290">
        <f>'Form-5-(1)'!S19</f>
      </c>
    </row>
    <row r="20" spans="2:19" ht="21.75" customHeight="1">
      <c r="B20" s="288" t="s">
        <v>33</v>
      </c>
      <c r="C20" s="289"/>
      <c r="D20" s="421"/>
      <c r="E20" s="422"/>
      <c r="F20" s="423"/>
      <c r="G20" s="422"/>
      <c r="H20" s="422"/>
      <c r="I20" s="423"/>
      <c r="J20" s="422"/>
      <c r="K20" s="422"/>
      <c r="L20" s="423"/>
      <c r="M20" s="422"/>
      <c r="N20" s="422"/>
      <c r="O20" s="423"/>
      <c r="P20" s="290">
        <f>IF(COUNT('Form-5-(3)'!D20:O20,#REF!,#REF!,#REF!)=0,"",COUNT('Form-5-(3)'!D20:O20,#REF!,#REF!,#REF!,#REF!))</f>
      </c>
      <c r="Q20" s="356">
        <f>'Form-5-(1)'!Q20</f>
      </c>
      <c r="R20" s="356">
        <f>'Form-5-(1)'!R20</f>
      </c>
      <c r="S20" s="290">
        <f>'Form-5-(1)'!S20</f>
      </c>
    </row>
    <row r="21" spans="2:19" ht="21.75" customHeight="1">
      <c r="B21" s="291" t="s">
        <v>35</v>
      </c>
      <c r="C21" s="292"/>
      <c r="D21" s="421"/>
      <c r="E21" s="422"/>
      <c r="F21" s="423"/>
      <c r="G21" s="422"/>
      <c r="H21" s="422"/>
      <c r="I21" s="423"/>
      <c r="J21" s="422"/>
      <c r="K21" s="422"/>
      <c r="L21" s="423"/>
      <c r="M21" s="422"/>
      <c r="N21" s="422"/>
      <c r="O21" s="423"/>
      <c r="P21" s="290">
        <f>IF(COUNT('Form-5-(3)'!D21:O21,#REF!,#REF!,#REF!)=0,"",COUNT('Form-5-(3)'!D21:O21,#REF!,#REF!,#REF!,#REF!))</f>
      </c>
      <c r="Q21" s="356">
        <f>'Form-5-(1)'!Q21</f>
      </c>
      <c r="R21" s="356">
        <f>'Form-5-(1)'!R21</f>
      </c>
      <c r="S21" s="290">
        <f>'Form-5-(1)'!S21</f>
      </c>
    </row>
    <row r="22" spans="2:19" ht="21.75" customHeight="1">
      <c r="B22" s="283" t="s">
        <v>36</v>
      </c>
      <c r="C22" s="284"/>
      <c r="D22" s="285"/>
      <c r="E22" s="285"/>
      <c r="F22" s="285"/>
      <c r="G22" s="285"/>
      <c r="H22" s="285"/>
      <c r="I22" s="285"/>
      <c r="J22" s="285"/>
      <c r="K22" s="285"/>
      <c r="L22" s="285"/>
      <c r="M22" s="285"/>
      <c r="N22" s="285"/>
      <c r="O22" s="285"/>
      <c r="P22" s="286">
        <f>IF(COUNT('Form-5-(3)'!D22:O22,#REF!,#REF!,#REF!)=0,"",COUNT('Form-5-(3)'!D22:O22,#REF!,#REF!,#REF!))</f>
      </c>
      <c r="Q22" s="293"/>
      <c r="R22" s="293"/>
      <c r="S22" s="290"/>
    </row>
    <row r="23" spans="2:19" ht="21.75" customHeight="1">
      <c r="B23" s="291" t="s">
        <v>37</v>
      </c>
      <c r="C23" s="289"/>
      <c r="D23" s="418"/>
      <c r="E23" s="419"/>
      <c r="F23" s="420"/>
      <c r="G23" s="419"/>
      <c r="H23" s="419"/>
      <c r="I23" s="420"/>
      <c r="J23" s="419"/>
      <c r="K23" s="419"/>
      <c r="L23" s="420"/>
      <c r="M23" s="419"/>
      <c r="N23" s="419"/>
      <c r="O23" s="420"/>
      <c r="P23" s="290">
        <f>IF(COUNT('Form-5-(3)'!D23:O23,#REF!,#REF!,#REF!)=0,"",COUNT('Form-5-(3)'!D23:O23,#REF!,#REF!,#REF!,#REF!))</f>
      </c>
      <c r="Q23" s="356">
        <f>'Form-5-(1)'!Q23</f>
      </c>
      <c r="R23" s="356">
        <f>'Form-5-(1)'!R23</f>
      </c>
      <c r="S23" s="290">
        <f>'Form-5-(1)'!S23</f>
      </c>
    </row>
    <row r="24" spans="2:19" ht="21.75" customHeight="1">
      <c r="B24" s="291" t="s">
        <v>38</v>
      </c>
      <c r="C24" s="292"/>
      <c r="D24" s="421"/>
      <c r="E24" s="422"/>
      <c r="F24" s="423"/>
      <c r="G24" s="422"/>
      <c r="H24" s="422"/>
      <c r="I24" s="423"/>
      <c r="J24" s="422"/>
      <c r="K24" s="422"/>
      <c r="L24" s="423"/>
      <c r="M24" s="422"/>
      <c r="N24" s="422"/>
      <c r="O24" s="423"/>
      <c r="P24" s="290">
        <f>IF(COUNT('Form-5-(3)'!D24:O24,#REF!,#REF!,#REF!)=0,"",COUNT('Form-5-(3)'!D24:O24,#REF!,#REF!,#REF!,#REF!))</f>
      </c>
      <c r="Q24" s="356">
        <f>'Form-5-(1)'!Q24</f>
      </c>
      <c r="R24" s="356">
        <f>'Form-5-(1)'!R24</f>
      </c>
      <c r="S24" s="290">
        <f>'Form-5-(1)'!S24</f>
      </c>
    </row>
    <row r="25" spans="2:19" ht="21.75" customHeight="1">
      <c r="B25" s="288" t="s">
        <v>39</v>
      </c>
      <c r="C25" s="294"/>
      <c r="D25" s="421"/>
      <c r="E25" s="422"/>
      <c r="F25" s="423"/>
      <c r="G25" s="422"/>
      <c r="H25" s="422"/>
      <c r="I25" s="423"/>
      <c r="J25" s="422"/>
      <c r="K25" s="422"/>
      <c r="L25" s="423"/>
      <c r="M25" s="422"/>
      <c r="N25" s="422"/>
      <c r="O25" s="423"/>
      <c r="P25" s="290">
        <f>IF(COUNT('Form-5-(3)'!D25:O25,#REF!,#REF!,#REF!)=0,"",COUNT('Form-5-(3)'!D25:O25,#REF!,#REF!,#REF!,#REF!))</f>
      </c>
      <c r="Q25" s="356">
        <f>'Form-5-(1)'!Q25</f>
      </c>
      <c r="R25" s="356">
        <f>'Form-5-(1)'!R25</f>
      </c>
      <c r="S25" s="290">
        <f>'Form-5-(1)'!S25</f>
      </c>
    </row>
    <row r="26" spans="2:19" ht="21.75" customHeight="1">
      <c r="B26" s="291" t="s">
        <v>89</v>
      </c>
      <c r="C26" s="517">
        <f>IF('Form-5-(1)'!C26="","",'Form-5-(1)'!C26)</f>
      </c>
      <c r="D26" s="421"/>
      <c r="E26" s="422"/>
      <c r="F26" s="423"/>
      <c r="G26" s="422"/>
      <c r="H26" s="422"/>
      <c r="I26" s="423"/>
      <c r="J26" s="422"/>
      <c r="K26" s="422"/>
      <c r="L26" s="423"/>
      <c r="M26" s="422"/>
      <c r="N26" s="422"/>
      <c r="O26" s="423"/>
      <c r="P26" s="290">
        <f>IF(COUNT('Form-5-(3)'!D26:O26,#REF!,#REF!,#REF!)=0,"",COUNT('Form-5-(3)'!D26:O26,#REF!,#REF!,#REF!,#REF!))</f>
      </c>
      <c r="Q26" s="356">
        <f>'Form-5-(1)'!Q26</f>
      </c>
      <c r="R26" s="356">
        <f>'Form-5-(1)'!R26</f>
      </c>
      <c r="S26" s="290">
        <f>'Form-5-(1)'!S26</f>
      </c>
    </row>
    <row r="27" spans="2:19" ht="21.75" customHeight="1">
      <c r="B27" s="291" t="s">
        <v>89</v>
      </c>
      <c r="C27" s="517">
        <f>IF('Form-5-(1)'!C27="","",'Form-5-(1)'!C27)</f>
      </c>
      <c r="D27" s="421"/>
      <c r="E27" s="422"/>
      <c r="F27" s="423"/>
      <c r="G27" s="422"/>
      <c r="H27" s="422"/>
      <c r="I27" s="423"/>
      <c r="J27" s="422"/>
      <c r="K27" s="422"/>
      <c r="L27" s="423"/>
      <c r="M27" s="422"/>
      <c r="N27" s="422"/>
      <c r="O27" s="423"/>
      <c r="P27" s="290">
        <f>IF(COUNT('Form-5-(3)'!D27:O27,#REF!,#REF!,#REF!)=0,"",COUNT('Form-5-(3)'!D27:O27,#REF!,#REF!,#REF!,#REF!))</f>
      </c>
      <c r="Q27" s="356">
        <f>'Form-5-(1)'!Q27</f>
      </c>
      <c r="R27" s="356">
        <f>'Form-5-(1)'!R27</f>
      </c>
      <c r="S27" s="290">
        <f>'Form-5-(1)'!S27</f>
      </c>
    </row>
    <row r="28" spans="2:19" ht="21.75" customHeight="1">
      <c r="B28" s="434" t="s">
        <v>89</v>
      </c>
      <c r="C28" s="517">
        <f>IF('Form-5-(1)'!C28="","",'Form-5-(1)'!C28)</f>
      </c>
      <c r="D28" s="424"/>
      <c r="E28" s="425"/>
      <c r="F28" s="426"/>
      <c r="G28" s="425"/>
      <c r="H28" s="425"/>
      <c r="I28" s="426"/>
      <c r="J28" s="425"/>
      <c r="K28" s="425"/>
      <c r="L28" s="426"/>
      <c r="M28" s="425"/>
      <c r="N28" s="425"/>
      <c r="O28" s="426"/>
      <c r="P28" s="290">
        <f>IF(COUNT('Form-5-(3)'!D28:O28,#REF!,#REF!,#REF!)=0,"",COUNT('Form-5-(3)'!D28:O28,#REF!,#REF!,#REF!,#REF!))</f>
      </c>
      <c r="Q28" s="356">
        <f>'Form-5-(1)'!Q28</f>
      </c>
      <c r="R28" s="356">
        <f>'Form-5-(1)'!R28</f>
      </c>
      <c r="S28" s="290">
        <f>'Form-5-(1)'!S28</f>
      </c>
    </row>
    <row r="29" spans="2:19" ht="21.75" customHeight="1">
      <c r="B29" s="295" t="s">
        <v>80</v>
      </c>
      <c r="C29" s="296"/>
      <c r="D29" s="297"/>
      <c r="E29" s="297"/>
      <c r="F29" s="297"/>
      <c r="G29" s="297"/>
      <c r="H29" s="297"/>
      <c r="I29" s="297"/>
      <c r="J29" s="297"/>
      <c r="K29" s="297"/>
      <c r="L29" s="297"/>
      <c r="M29" s="297"/>
      <c r="N29" s="297"/>
      <c r="O29" s="297"/>
      <c r="P29" s="298"/>
      <c r="Q29" s="299"/>
      <c r="R29" s="299"/>
      <c r="S29" s="300"/>
    </row>
    <row r="30" spans="2:19" ht="21.75" customHeight="1">
      <c r="B30" s="788">
        <f>IF('Form-5-(1)'!B30:C30="","",'Form-5-(1)'!B30:C30)</f>
      </c>
      <c r="C30" s="789"/>
      <c r="D30" s="418"/>
      <c r="E30" s="419"/>
      <c r="F30" s="420"/>
      <c r="G30" s="419"/>
      <c r="H30" s="419"/>
      <c r="I30" s="420"/>
      <c r="J30" s="419"/>
      <c r="K30" s="419"/>
      <c r="L30" s="420"/>
      <c r="M30" s="419"/>
      <c r="N30" s="419"/>
      <c r="O30" s="420"/>
      <c r="P30" s="290">
        <f>IF(COUNT('Form-5-(3)'!D30:O30,#REF!,#REF!,#REF!)=0,"",COUNT('Form-5-(3)'!D30:O30,#REF!,#REF!,#REF!,#REF!))</f>
      </c>
      <c r="Q30" s="356">
        <f>'Form-5-(1)'!Q30</f>
      </c>
      <c r="R30" s="356">
        <f>'Form-5-(1)'!R30</f>
      </c>
      <c r="S30" s="290">
        <f>'Form-5-(1)'!S30</f>
      </c>
    </row>
    <row r="31" spans="2:19" ht="21.75" customHeight="1">
      <c r="B31" s="788">
        <f>IF('Form-5-(1)'!B31:C31="","",'Form-5-(1)'!B31:C31)</f>
      </c>
      <c r="C31" s="789"/>
      <c r="D31" s="421"/>
      <c r="E31" s="422"/>
      <c r="F31" s="423"/>
      <c r="G31" s="422"/>
      <c r="H31" s="422"/>
      <c r="I31" s="423"/>
      <c r="J31" s="422"/>
      <c r="K31" s="422"/>
      <c r="L31" s="423"/>
      <c r="M31" s="422"/>
      <c r="N31" s="422"/>
      <c r="O31" s="423"/>
      <c r="P31" s="290">
        <f>IF(COUNT('Form-5-(3)'!D31:O31,#REF!,#REF!,#REF!)=0,"",COUNT('Form-5-(3)'!D31:O31,#REF!,#REF!,#REF!,#REF!))</f>
      </c>
      <c r="Q31" s="356">
        <f>'Form-5-(1)'!Q31</f>
      </c>
      <c r="R31" s="356">
        <f>'Form-5-(1)'!R31</f>
      </c>
      <c r="S31" s="290">
        <f>'Form-5-(1)'!S31</f>
      </c>
    </row>
    <row r="32" spans="2:19" ht="21.75" customHeight="1">
      <c r="B32" s="788">
        <f>IF('Form-5-(1)'!B32:C32="","",'Form-5-(1)'!B32:C32)</f>
      </c>
      <c r="C32" s="789"/>
      <c r="D32" s="421"/>
      <c r="E32" s="422"/>
      <c r="F32" s="423"/>
      <c r="G32" s="422"/>
      <c r="H32" s="422"/>
      <c r="I32" s="423"/>
      <c r="J32" s="422"/>
      <c r="K32" s="422"/>
      <c r="L32" s="423"/>
      <c r="M32" s="422"/>
      <c r="N32" s="422"/>
      <c r="O32" s="423"/>
      <c r="P32" s="290">
        <f>IF(COUNT('Form-5-(3)'!D32:O32,#REF!,#REF!,#REF!)=0,"",COUNT('Form-5-(3)'!D32:O32,#REF!,#REF!,#REF!,#REF!))</f>
      </c>
      <c r="Q32" s="356">
        <f>'Form-5-(1)'!Q32</f>
      </c>
      <c r="R32" s="356">
        <f>'Form-5-(1)'!R32</f>
      </c>
      <c r="S32" s="290">
        <f>'Form-5-(1)'!S32</f>
      </c>
    </row>
    <row r="33" spans="2:19" ht="21.75" customHeight="1">
      <c r="B33" s="788">
        <f>IF('Form-5-(1)'!B33:C33="","",'Form-5-(1)'!B33:C33)</f>
      </c>
      <c r="C33" s="789"/>
      <c r="D33" s="427"/>
      <c r="E33" s="428"/>
      <c r="F33" s="429"/>
      <c r="G33" s="428"/>
      <c r="H33" s="428"/>
      <c r="I33" s="429"/>
      <c r="J33" s="428"/>
      <c r="K33" s="428"/>
      <c r="L33" s="429"/>
      <c r="M33" s="428"/>
      <c r="N33" s="428"/>
      <c r="O33" s="429"/>
      <c r="P33" s="290">
        <f>IF(COUNT('Form-5-(3)'!D33:O33,#REF!,#REF!,#REF!)=0,"",COUNT('Form-5-(3)'!D33:O33,#REF!,#REF!,#REF!,#REF!))</f>
      </c>
      <c r="Q33" s="356">
        <f>'Form-5-(1)'!Q33</f>
      </c>
      <c r="R33" s="356">
        <f>'Form-5-(1)'!R33</f>
      </c>
      <c r="S33" s="290">
        <f>'Form-5-(1)'!S33</f>
      </c>
    </row>
    <row r="34" spans="2:19" ht="21.75" customHeight="1" hidden="1">
      <c r="B34" s="301"/>
      <c r="C34" s="302"/>
      <c r="D34" s="303"/>
      <c r="E34" s="303"/>
      <c r="F34" s="304"/>
      <c r="G34" s="303"/>
      <c r="H34" s="303"/>
      <c r="I34" s="304"/>
      <c r="J34" s="303"/>
      <c r="K34" s="303"/>
      <c r="L34" s="304"/>
      <c r="M34" s="303"/>
      <c r="N34" s="303"/>
      <c r="O34" s="304"/>
      <c r="P34" s="305">
        <f>IF(COUNT('Form-5-(3)'!D34:O34,#REF!,#REF!,#REF!)=0,"",COUNT('Form-5-(3)'!D34:O34,#REF!,#REF!,#REF!))</f>
      </c>
      <c r="Q34" s="306">
        <f>IF(P34="","",AVERAGE(D34:O34,#REF!,#REF!,#REF!))</f>
      </c>
      <c r="R34" s="306">
        <f>IF(Q34="","",MAX(D34:O34,#REF!,#REF!,#REF!))</f>
      </c>
      <c r="S34" s="306">
        <f aca="true" t="shared" si="0" ref="S34:S41">IF(OR((Q34=""),(R34="")),"",R34/Q34)</f>
      </c>
    </row>
    <row r="35" spans="2:19" ht="21.75" customHeight="1" hidden="1">
      <c r="B35" s="301"/>
      <c r="C35" s="302"/>
      <c r="D35" s="303"/>
      <c r="E35" s="303"/>
      <c r="F35" s="304"/>
      <c r="G35" s="303"/>
      <c r="H35" s="303"/>
      <c r="I35" s="304"/>
      <c r="J35" s="303"/>
      <c r="K35" s="303"/>
      <c r="L35" s="304"/>
      <c r="M35" s="303"/>
      <c r="N35" s="303"/>
      <c r="O35" s="304"/>
      <c r="P35" s="305">
        <f>IF(COUNT('Form-5-(3)'!D35:O35,#REF!,#REF!,#REF!)=0,"",COUNT('Form-5-(3)'!D35:O35,#REF!,#REF!,#REF!))</f>
      </c>
      <c r="Q35" s="306">
        <f>IF(P35="","",AVERAGE(D35:O35,#REF!,#REF!,#REF!))</f>
      </c>
      <c r="R35" s="306">
        <f>IF(Q35="","",MAX(D35:O35,#REF!,#REF!,#REF!))</f>
      </c>
      <c r="S35" s="306">
        <f t="shared" si="0"/>
      </c>
    </row>
    <row r="36" spans="2:19" ht="21.75" customHeight="1" hidden="1">
      <c r="B36" s="301"/>
      <c r="C36" s="302"/>
      <c r="D36" s="303"/>
      <c r="E36" s="303"/>
      <c r="F36" s="304"/>
      <c r="G36" s="303"/>
      <c r="H36" s="303"/>
      <c r="I36" s="304"/>
      <c r="J36" s="303"/>
      <c r="K36" s="303"/>
      <c r="L36" s="304"/>
      <c r="M36" s="303"/>
      <c r="N36" s="303"/>
      <c r="O36" s="304"/>
      <c r="P36" s="305">
        <f>IF(COUNT('Form-5-(3)'!D36:O36,#REF!,#REF!,#REF!)=0,"",COUNT('Form-5-(3)'!D36:O36,#REF!,#REF!,#REF!))</f>
      </c>
      <c r="Q36" s="306">
        <f>IF(P36="","",AVERAGE(D36:O36,#REF!,#REF!,#REF!))</f>
      </c>
      <c r="R36" s="306">
        <f>IF(Q36="","",MAX(D36:O36,#REF!,#REF!,#REF!))</f>
      </c>
      <c r="S36" s="306">
        <f t="shared" si="0"/>
      </c>
    </row>
    <row r="37" spans="2:19" ht="21.75" customHeight="1" hidden="1">
      <c r="B37" s="301"/>
      <c r="C37" s="302"/>
      <c r="D37" s="303"/>
      <c r="E37" s="303"/>
      <c r="F37" s="304"/>
      <c r="G37" s="303"/>
      <c r="H37" s="303"/>
      <c r="I37" s="304"/>
      <c r="J37" s="303"/>
      <c r="K37" s="303"/>
      <c r="L37" s="304"/>
      <c r="M37" s="303"/>
      <c r="N37" s="303"/>
      <c r="O37" s="304"/>
      <c r="P37" s="305">
        <f>IF(COUNT('Form-5-(3)'!D37:O37,#REF!,#REF!,#REF!)=0,"",COUNT('Form-5-(3)'!D37:O37,#REF!,#REF!,#REF!))</f>
      </c>
      <c r="Q37" s="306">
        <f>IF(P37="","",AVERAGE(D37:O37,#REF!,#REF!,#REF!))</f>
      </c>
      <c r="R37" s="306">
        <f>IF(Q37="","",MAX(D37:O37,#REF!,#REF!,#REF!))</f>
      </c>
      <c r="S37" s="306">
        <f t="shared" si="0"/>
      </c>
    </row>
    <row r="38" spans="2:19" ht="21.75" customHeight="1" hidden="1">
      <c r="B38" s="301"/>
      <c r="C38" s="302"/>
      <c r="D38" s="303"/>
      <c r="E38" s="303"/>
      <c r="F38" s="304"/>
      <c r="G38" s="303"/>
      <c r="H38" s="303"/>
      <c r="I38" s="304"/>
      <c r="J38" s="303"/>
      <c r="K38" s="303"/>
      <c r="L38" s="304"/>
      <c r="M38" s="303"/>
      <c r="N38" s="303"/>
      <c r="O38" s="304"/>
      <c r="P38" s="305">
        <f>IF(COUNT('Form-5-(3)'!D38:O38,#REF!,#REF!,#REF!)=0,"",COUNT('Form-5-(3)'!D38:O38,#REF!,#REF!,#REF!))</f>
      </c>
      <c r="Q38" s="306">
        <f>IF(P38="","",AVERAGE(D38:O38,#REF!,#REF!,#REF!))</f>
      </c>
      <c r="R38" s="306">
        <f>IF(Q38="","",MAX(D38:O38,#REF!,#REF!,#REF!))</f>
      </c>
      <c r="S38" s="306">
        <f t="shared" si="0"/>
      </c>
    </row>
    <row r="39" spans="2:19" ht="21.75" customHeight="1" hidden="1">
      <c r="B39" s="301"/>
      <c r="C39" s="302"/>
      <c r="D39" s="303"/>
      <c r="E39" s="303"/>
      <c r="F39" s="304"/>
      <c r="G39" s="303"/>
      <c r="H39" s="303"/>
      <c r="I39" s="304"/>
      <c r="J39" s="303"/>
      <c r="K39" s="303"/>
      <c r="L39" s="304"/>
      <c r="M39" s="303"/>
      <c r="N39" s="303"/>
      <c r="O39" s="304"/>
      <c r="P39" s="305">
        <f>IF(COUNT('Form-5-(3)'!D39:O39,#REF!,#REF!,#REF!)=0,"",COUNT('Form-5-(3)'!D39:O39,#REF!,#REF!,#REF!))</f>
      </c>
      <c r="Q39" s="306">
        <f>IF(P39="","",AVERAGE(D39:O39,#REF!,#REF!,#REF!))</f>
      </c>
      <c r="R39" s="306">
        <f>IF(Q39="","",MAX(D39:O39,#REF!,#REF!,#REF!))</f>
      </c>
      <c r="S39" s="306">
        <f t="shared" si="0"/>
      </c>
    </row>
    <row r="40" spans="2:19" ht="21.75" customHeight="1" hidden="1">
      <c r="B40" s="301"/>
      <c r="C40" s="302"/>
      <c r="D40" s="303"/>
      <c r="E40" s="303"/>
      <c r="F40" s="304"/>
      <c r="G40" s="303"/>
      <c r="H40" s="303"/>
      <c r="I40" s="304"/>
      <c r="J40" s="303"/>
      <c r="K40" s="303"/>
      <c r="L40" s="304"/>
      <c r="M40" s="303"/>
      <c r="N40" s="303"/>
      <c r="O40" s="304"/>
      <c r="P40" s="305">
        <f>IF(COUNT('Form-5-(3)'!D40:O40,#REF!,#REF!,#REF!)=0,"",COUNT('Form-5-(3)'!D40:O40,#REF!,#REF!,#REF!))</f>
      </c>
      <c r="Q40" s="306">
        <f>IF(P40="","",AVERAGE(D40:O40,#REF!,#REF!,#REF!))</f>
      </c>
      <c r="R40" s="306">
        <f>IF(Q40="","",MAX(D40:O40,#REF!,#REF!,#REF!))</f>
      </c>
      <c r="S40" s="306">
        <f t="shared" si="0"/>
      </c>
    </row>
    <row r="41" spans="2:19" ht="21.75" customHeight="1" hidden="1">
      <c r="B41" s="301"/>
      <c r="C41" s="302"/>
      <c r="D41" s="307"/>
      <c r="E41" s="307"/>
      <c r="F41" s="308"/>
      <c r="G41" s="307"/>
      <c r="H41" s="307"/>
      <c r="I41" s="308"/>
      <c r="J41" s="307"/>
      <c r="K41" s="307"/>
      <c r="L41" s="308"/>
      <c r="M41" s="307"/>
      <c r="N41" s="307"/>
      <c r="O41" s="308"/>
      <c r="P41" s="305">
        <f>IF(COUNT('Form-5-(3)'!D41:O41,#REF!,#REF!,#REF!)=0,"",COUNT('Form-5-(3)'!D41:O41,#REF!,#REF!,#REF!))</f>
      </c>
      <c r="Q41" s="306">
        <f>IF(P41="","",AVERAGE(D41:O41,#REF!,#REF!,#REF!))</f>
      </c>
      <c r="R41" s="306">
        <f>IF(Q41="","",MAX(D41:O41,#REF!,#REF!,#REF!))</f>
      </c>
      <c r="S41" s="306">
        <f t="shared" si="0"/>
      </c>
    </row>
    <row r="42" spans="2:19" ht="21" customHeight="1">
      <c r="B42" s="248" t="s">
        <v>40</v>
      </c>
      <c r="C42" s="248"/>
      <c r="D42" s="249"/>
      <c r="E42" s="250"/>
      <c r="F42" s="309"/>
      <c r="G42" s="309"/>
      <c r="H42" s="309"/>
      <c r="I42" s="309"/>
      <c r="J42" s="309"/>
      <c r="K42" s="309"/>
      <c r="L42" s="309"/>
      <c r="M42" s="309"/>
      <c r="N42" s="309"/>
      <c r="O42" s="309"/>
      <c r="P42" s="309"/>
      <c r="Q42" s="309"/>
      <c r="R42" s="309"/>
      <c r="S42" s="309"/>
    </row>
    <row r="43" spans="2:19" ht="13.5" customHeight="1">
      <c r="B43" s="248" t="s">
        <v>92</v>
      </c>
      <c r="C43" s="248"/>
      <c r="D43" s="249"/>
      <c r="E43" s="250"/>
      <c r="F43" s="250"/>
      <c r="G43" s="250"/>
      <c r="H43" s="250"/>
      <c r="I43" s="250"/>
      <c r="J43" s="251"/>
      <c r="K43" s="251"/>
      <c r="L43" s="251"/>
      <c r="M43" s="251"/>
      <c r="N43" s="251"/>
      <c r="O43" s="251"/>
      <c r="P43" s="251"/>
      <c r="Q43" s="251"/>
      <c r="R43" s="624"/>
      <c r="S43" s="625"/>
    </row>
    <row r="44" spans="2:19" ht="13.5" customHeight="1">
      <c r="B44" s="248" t="s">
        <v>85</v>
      </c>
      <c r="C44" s="248"/>
      <c r="D44" s="249"/>
      <c r="E44" s="250"/>
      <c r="F44" s="250"/>
      <c r="G44" s="250"/>
      <c r="H44" s="250"/>
      <c r="I44" s="250"/>
      <c r="J44" s="251"/>
      <c r="K44" s="251"/>
      <c r="L44" s="251"/>
      <c r="M44" s="251"/>
      <c r="N44" s="251"/>
      <c r="O44" s="251"/>
      <c r="P44" s="251"/>
      <c r="Q44" s="251"/>
      <c r="R44" s="251"/>
      <c r="S44" s="251"/>
    </row>
    <row r="45" spans="1:19" s="47" customFormat="1" ht="13.5" customHeight="1">
      <c r="A45" s="174"/>
      <c r="B45" s="252" t="s">
        <v>224</v>
      </c>
      <c r="C45" s="252"/>
      <c r="D45" s="253"/>
      <c r="E45" s="253"/>
      <c r="F45" s="253"/>
      <c r="G45" s="253"/>
      <c r="H45" s="253"/>
      <c r="I45" s="253"/>
      <c r="J45" s="253"/>
      <c r="K45" s="253"/>
      <c r="L45" s="253"/>
      <c r="M45" s="253"/>
      <c r="N45" s="253"/>
      <c r="O45" s="253"/>
      <c r="P45" s="253"/>
      <c r="Q45" s="253"/>
      <c r="R45" s="253"/>
      <c r="S45" s="253"/>
    </row>
    <row r="46" spans="2:19" ht="18" customHeight="1">
      <c r="B46" s="175" t="s">
        <v>82</v>
      </c>
      <c r="C46" s="175"/>
      <c r="D46" s="254"/>
      <c r="E46" s="254"/>
      <c r="F46" s="254"/>
      <c r="G46" s="254"/>
      <c r="H46" s="254"/>
      <c r="I46" s="254"/>
      <c r="J46" s="254"/>
      <c r="K46" s="254"/>
      <c r="L46" s="254"/>
      <c r="M46" s="254"/>
      <c r="N46" s="254"/>
      <c r="O46" s="254"/>
      <c r="P46" s="254"/>
      <c r="Q46" s="254"/>
      <c r="R46" s="254"/>
      <c r="S46" s="254"/>
    </row>
    <row r="59" spans="1:18" s="47" customFormat="1" ht="14.25" customHeight="1">
      <c r="A59" s="174"/>
      <c r="B59" s="174"/>
      <c r="C59" s="174"/>
      <c r="D59" s="174"/>
      <c r="E59" s="174"/>
      <c r="F59" s="174"/>
      <c r="G59" s="174"/>
      <c r="H59" s="174"/>
      <c r="I59" s="174"/>
      <c r="J59" s="174"/>
      <c r="K59" s="174"/>
      <c r="L59" s="174"/>
      <c r="M59" s="174"/>
      <c r="N59" s="174"/>
      <c r="O59" s="174"/>
      <c r="P59" s="174"/>
      <c r="Q59" s="174"/>
      <c r="R59" s="174"/>
    </row>
    <row r="60" spans="1:18" s="47" customFormat="1" ht="15.75" customHeight="1">
      <c r="A60" s="174"/>
      <c r="B60" s="174"/>
      <c r="C60" s="174"/>
      <c r="D60" s="174"/>
      <c r="E60" s="174"/>
      <c r="F60" s="174"/>
      <c r="G60" s="174"/>
      <c r="H60" s="174"/>
      <c r="I60" s="174"/>
      <c r="J60" s="174"/>
      <c r="K60" s="174"/>
      <c r="L60" s="174"/>
      <c r="M60" s="174"/>
      <c r="N60" s="174"/>
      <c r="O60" s="174"/>
      <c r="P60" s="174"/>
      <c r="Q60" s="174"/>
      <c r="R60" s="174"/>
    </row>
  </sheetData>
  <sheetProtection password="DD51" sheet="1" objects="1" scenarios="1"/>
  <mergeCells count="17">
    <mergeCell ref="B9:S9"/>
    <mergeCell ref="B31:C31"/>
    <mergeCell ref="B8:S8"/>
    <mergeCell ref="S11:S13"/>
    <mergeCell ref="J11:L11"/>
    <mergeCell ref="J12:L12"/>
    <mergeCell ref="M11:O11"/>
    <mergeCell ref="M12:O12"/>
    <mergeCell ref="Q11:Q13"/>
    <mergeCell ref="R11:R13"/>
    <mergeCell ref="D11:F11"/>
    <mergeCell ref="G11:I11"/>
    <mergeCell ref="B32:C32"/>
    <mergeCell ref="B33:C33"/>
    <mergeCell ref="D12:F12"/>
    <mergeCell ref="G12:I12"/>
    <mergeCell ref="B30:C30"/>
  </mergeCells>
  <printOptions horizontalCentered="1" verticalCentered="1"/>
  <pageMargins left="0.52" right="0.67" top="1" bottom="1" header="0.5" footer="0.5"/>
  <pageSetup fitToHeight="1" fitToWidth="1" horizontalDpi="600" verticalDpi="600" orientation="landscape" scale="65" r:id="rId3"/>
  <headerFooter alignWithMargins="0">
    <oddFooter>&amp;L(Version 4.1, revised June 2021)</oddFooter>
  </headerFooter>
  <drawing r:id="rId2"/>
  <legacyDrawing r:id="rId1"/>
</worksheet>
</file>

<file path=xl/worksheets/sheet15.xml><?xml version="1.0" encoding="utf-8"?>
<worksheet xmlns="http://schemas.openxmlformats.org/spreadsheetml/2006/main" xmlns:r="http://schemas.openxmlformats.org/officeDocument/2006/relationships">
  <sheetPr codeName="Sheet23">
    <pageSetUpPr fitToPage="1"/>
  </sheetPr>
  <dimension ref="A1:AA60"/>
  <sheetViews>
    <sheetView showGridLines="0" showRowColHeaders="0" zoomScale="75" zoomScaleNormal="75" zoomScaleSheetLayoutView="100" zoomScalePageLayoutView="0" workbookViewId="0" topLeftCell="A1">
      <selection activeCell="A5" sqref="A5"/>
    </sheetView>
  </sheetViews>
  <sheetFormatPr defaultColWidth="9.33203125" defaultRowHeight="12.75"/>
  <cols>
    <col min="1" max="1" width="15.33203125" style="171" customWidth="1"/>
    <col min="2" max="2" width="9.83203125" style="171" customWidth="1"/>
    <col min="3" max="3" width="28.16015625" style="171" customWidth="1"/>
    <col min="4" max="15" width="10.83203125" style="171" customWidth="1"/>
    <col min="16" max="16" width="16.83203125" style="171" hidden="1" customWidth="1"/>
    <col min="17" max="18" width="14.83203125" style="171" customWidth="1"/>
    <col min="19" max="19" width="17.83203125" style="171" customWidth="1"/>
    <col min="20" max="16384" width="9.33203125" style="171" customWidth="1"/>
  </cols>
  <sheetData>
    <row r="1" s="47" customFormat="1" ht="3" customHeight="1">
      <c r="AA1" s="653"/>
    </row>
    <row r="2" spans="2:19" s="146" customFormat="1" ht="24" customHeight="1">
      <c r="B2" s="142" t="s">
        <v>296</v>
      </c>
      <c r="C2" s="142"/>
      <c r="D2" s="143"/>
      <c r="E2" s="143"/>
      <c r="F2" s="143"/>
      <c r="G2" s="143"/>
      <c r="H2" s="143"/>
      <c r="I2" s="143"/>
      <c r="J2" s="143"/>
      <c r="K2" s="143"/>
      <c r="L2" s="143"/>
      <c r="M2" s="143"/>
      <c r="N2" s="143"/>
      <c r="O2" s="408"/>
      <c r="P2" s="144"/>
      <c r="Q2" s="144"/>
      <c r="R2" s="144"/>
      <c r="S2" s="145" t="s">
        <v>171</v>
      </c>
    </row>
    <row r="3" spans="2:19" s="149" customFormat="1" ht="4.5" customHeight="1">
      <c r="B3" s="147"/>
      <c r="C3" s="147"/>
      <c r="D3" s="148"/>
      <c r="E3" s="148"/>
      <c r="F3" s="148"/>
      <c r="G3" s="148"/>
      <c r="H3" s="148"/>
      <c r="I3" s="148"/>
      <c r="J3" s="148"/>
      <c r="K3" s="148"/>
      <c r="L3" s="148"/>
      <c r="M3" s="148"/>
      <c r="N3" s="148"/>
      <c r="O3" s="148"/>
      <c r="P3" s="148"/>
      <c r="Q3" s="148"/>
      <c r="R3" s="148"/>
      <c r="S3" s="148"/>
    </row>
    <row r="4" spans="2:19" s="149" customFormat="1" ht="24" customHeight="1">
      <c r="B4" s="411" t="str">
        <f>CONCATENATE(Cover!D21,"  ",Cover!E21)</f>
        <v>FACILITY NAME:  </v>
      </c>
      <c r="C4" s="269"/>
      <c r="D4" s="150"/>
      <c r="E4" s="151"/>
      <c r="F4" s="152"/>
      <c r="G4" s="152"/>
      <c r="H4" s="412"/>
      <c r="I4" s="268" t="str">
        <f>CONCATENATE(Cover!D23,"  ",Cover!E23)</f>
        <v>NDEE SPILL NO.:  </v>
      </c>
      <c r="J4" s="409"/>
      <c r="K4" s="155"/>
      <c r="L4" s="150"/>
      <c r="M4" s="151"/>
      <c r="N4" s="414"/>
      <c r="O4" s="270" t="str">
        <f>CONCATENATE(Cover!D24,"  ",Cover!E24)</f>
        <v>NDEE IIS NO.:  </v>
      </c>
      <c r="P4" s="153"/>
      <c r="Q4" s="153"/>
      <c r="R4" s="153"/>
      <c r="S4" s="156"/>
    </row>
    <row r="5" spans="2:19" s="149" customFormat="1" ht="4.5" customHeight="1">
      <c r="B5" s="271"/>
      <c r="C5" s="271"/>
      <c r="D5" s="157"/>
      <c r="E5" s="158"/>
      <c r="F5" s="158"/>
      <c r="G5" s="158"/>
      <c r="H5" s="158"/>
      <c r="I5" s="158"/>
      <c r="J5" s="272"/>
      <c r="K5" s="158"/>
      <c r="L5" s="157"/>
      <c r="M5" s="158"/>
      <c r="N5" s="159"/>
      <c r="O5" s="159"/>
      <c r="P5" s="158"/>
      <c r="Q5" s="158"/>
      <c r="R5" s="158"/>
      <c r="S5" s="158"/>
    </row>
    <row r="6" spans="2:19" s="164" customFormat="1" ht="24" customHeight="1">
      <c r="B6" s="413" t="str">
        <f>CONCATENATE(Cover!D26,"  ",Cover!E26)</f>
        <v>CONSULTANT:  </v>
      </c>
      <c r="C6" s="274"/>
      <c r="D6" s="150"/>
      <c r="E6" s="160"/>
      <c r="F6" s="161"/>
      <c r="G6" s="161"/>
      <c r="H6" s="163"/>
      <c r="I6" s="273" t="str">
        <f>IF(Cover!E27="",Cover!D27,CONCATENATE(Cover!D27,"  ",TEXT(Cover!E27,"dd-mmm-yy")))</f>
        <v>COMPLETION DATE:</v>
      </c>
      <c r="J6" s="410"/>
      <c r="K6" s="162"/>
      <c r="L6" s="150"/>
      <c r="M6" s="151"/>
      <c r="N6" s="414"/>
      <c r="O6" s="275" t="str">
        <f>CONCATENATE(Cover!D28,"  ",Cover!E28)</f>
        <v>PREPARED BY:  </v>
      </c>
      <c r="P6" s="161"/>
      <c r="Q6" s="161"/>
      <c r="R6" s="161"/>
      <c r="S6" s="163"/>
    </row>
    <row r="7" spans="2:19" s="168" customFormat="1" ht="3" customHeight="1">
      <c r="B7" s="165"/>
      <c r="C7" s="165"/>
      <c r="D7" s="166"/>
      <c r="E7" s="166"/>
      <c r="F7" s="166"/>
      <c r="G7" s="166"/>
      <c r="H7" s="166"/>
      <c r="I7" s="166"/>
      <c r="J7" s="167"/>
      <c r="K7" s="167"/>
      <c r="L7" s="166"/>
      <c r="M7" s="166"/>
      <c r="N7" s="166"/>
      <c r="O7" s="166"/>
      <c r="P7" s="166"/>
      <c r="Q7" s="166"/>
      <c r="R7" s="166"/>
      <c r="S7" s="166"/>
    </row>
    <row r="8" spans="2:19" s="149" customFormat="1" ht="24" customHeight="1">
      <c r="B8" s="782" t="s">
        <v>86</v>
      </c>
      <c r="C8" s="783"/>
      <c r="D8" s="783"/>
      <c r="E8" s="783"/>
      <c r="F8" s="783"/>
      <c r="G8" s="783"/>
      <c r="H8" s="783"/>
      <c r="I8" s="783"/>
      <c r="J8" s="783"/>
      <c r="K8" s="783"/>
      <c r="L8" s="783"/>
      <c r="M8" s="783"/>
      <c r="N8" s="783"/>
      <c r="O8" s="783"/>
      <c r="P8" s="783"/>
      <c r="Q8" s="783"/>
      <c r="R8" s="783"/>
      <c r="S8" s="784"/>
    </row>
    <row r="9" spans="2:19" s="149" customFormat="1" ht="21" customHeight="1">
      <c r="B9" s="779" t="s">
        <v>81</v>
      </c>
      <c r="C9" s="780"/>
      <c r="D9" s="780"/>
      <c r="E9" s="780"/>
      <c r="F9" s="780"/>
      <c r="G9" s="780"/>
      <c r="H9" s="780"/>
      <c r="I9" s="780"/>
      <c r="J9" s="780"/>
      <c r="K9" s="780"/>
      <c r="L9" s="780"/>
      <c r="M9" s="780"/>
      <c r="N9" s="780"/>
      <c r="O9" s="780"/>
      <c r="P9" s="780"/>
      <c r="Q9" s="780"/>
      <c r="R9" s="780"/>
      <c r="S9" s="781"/>
    </row>
    <row r="10" spans="2:19" ht="4.5" customHeight="1">
      <c r="B10" s="169"/>
      <c r="C10" s="169"/>
      <c r="D10" s="170"/>
      <c r="E10" s="170"/>
      <c r="F10" s="170"/>
      <c r="G10" s="170"/>
      <c r="H10" s="170"/>
      <c r="I10" s="170"/>
      <c r="J10" s="170"/>
      <c r="K10" s="170"/>
      <c r="L10" s="170"/>
      <c r="M10" s="170"/>
      <c r="N10" s="170"/>
      <c r="O10" s="170"/>
      <c r="P10" s="170"/>
      <c r="Q10" s="170"/>
      <c r="R10" s="170"/>
      <c r="S10" s="170"/>
    </row>
    <row r="11" spans="2:21" ht="21" customHeight="1">
      <c r="B11" s="276" t="s">
        <v>22</v>
      </c>
      <c r="C11" s="277"/>
      <c r="D11" s="767"/>
      <c r="E11" s="768"/>
      <c r="F11" s="769"/>
      <c r="G11" s="767"/>
      <c r="H11" s="768"/>
      <c r="I11" s="769"/>
      <c r="J11" s="767"/>
      <c r="K11" s="768"/>
      <c r="L11" s="769"/>
      <c r="M11" s="767"/>
      <c r="N11" s="768"/>
      <c r="O11" s="769"/>
      <c r="P11" s="278" t="s">
        <v>23</v>
      </c>
      <c r="Q11" s="785" t="s">
        <v>24</v>
      </c>
      <c r="R11" s="785" t="s">
        <v>25</v>
      </c>
      <c r="S11" s="785" t="s">
        <v>276</v>
      </c>
      <c r="U11" s="172"/>
    </row>
    <row r="12" spans="2:19" ht="21" customHeight="1">
      <c r="B12" s="276" t="s">
        <v>26</v>
      </c>
      <c r="C12" s="277"/>
      <c r="D12" s="774"/>
      <c r="E12" s="775"/>
      <c r="F12" s="776"/>
      <c r="G12" s="774"/>
      <c r="H12" s="775"/>
      <c r="I12" s="776"/>
      <c r="J12" s="774"/>
      <c r="K12" s="775"/>
      <c r="L12" s="776"/>
      <c r="M12" s="774"/>
      <c r="N12" s="775"/>
      <c r="O12" s="776"/>
      <c r="P12" s="279" t="s">
        <v>27</v>
      </c>
      <c r="Q12" s="786"/>
      <c r="R12" s="786"/>
      <c r="S12" s="786"/>
    </row>
    <row r="13" spans="2:19" ht="21" customHeight="1">
      <c r="B13" s="280" t="s">
        <v>28</v>
      </c>
      <c r="C13" s="281"/>
      <c r="D13" s="415"/>
      <c r="E13" s="416"/>
      <c r="F13" s="417"/>
      <c r="G13" s="415"/>
      <c r="H13" s="416"/>
      <c r="I13" s="417"/>
      <c r="J13" s="415"/>
      <c r="K13" s="416"/>
      <c r="L13" s="417"/>
      <c r="M13" s="415"/>
      <c r="N13" s="416"/>
      <c r="O13" s="417"/>
      <c r="P13" s="282"/>
      <c r="Q13" s="787"/>
      <c r="R13" s="787"/>
      <c r="S13" s="787"/>
    </row>
    <row r="14" spans="2:19" ht="21" customHeight="1">
      <c r="B14" s="283" t="s">
        <v>237</v>
      </c>
      <c r="C14" s="284"/>
      <c r="D14" s="285"/>
      <c r="E14" s="285"/>
      <c r="F14" s="285"/>
      <c r="G14" s="285"/>
      <c r="H14" s="285"/>
      <c r="I14" s="285"/>
      <c r="J14" s="285"/>
      <c r="K14" s="285"/>
      <c r="L14" s="285"/>
      <c r="M14" s="285"/>
      <c r="N14" s="285"/>
      <c r="O14" s="285"/>
      <c r="P14" s="286"/>
      <c r="Q14" s="286"/>
      <c r="R14" s="286"/>
      <c r="S14" s="287"/>
    </row>
    <row r="15" spans="2:19" ht="21.75" customHeight="1">
      <c r="B15" s="288" t="s">
        <v>29</v>
      </c>
      <c r="C15" s="289"/>
      <c r="D15" s="418"/>
      <c r="E15" s="419"/>
      <c r="F15" s="420"/>
      <c r="G15" s="418"/>
      <c r="H15" s="419"/>
      <c r="I15" s="420"/>
      <c r="J15" s="418"/>
      <c r="K15" s="419"/>
      <c r="L15" s="420"/>
      <c r="M15" s="419"/>
      <c r="N15" s="419"/>
      <c r="O15" s="420"/>
      <c r="P15" s="290">
        <f>IF(COUNT('Form-5-(4)'!D15:O15,#REF!,#REF!,#REF!)=0,"",COUNT('Form-5-(4)'!D15:O15,#REF!,#REF!,#REF!,#REF!))</f>
      </c>
      <c r="Q15" s="356">
        <f>'Form-5-(1)'!Q15</f>
      </c>
      <c r="R15" s="356">
        <f>'Form-5-(1)'!R15</f>
      </c>
      <c r="S15" s="290">
        <f>'Form-5-(1)'!S15</f>
      </c>
    </row>
    <row r="16" spans="2:19" ht="21.75" customHeight="1">
      <c r="B16" s="288" t="s">
        <v>30</v>
      </c>
      <c r="C16" s="289"/>
      <c r="D16" s="421"/>
      <c r="E16" s="422"/>
      <c r="F16" s="423"/>
      <c r="G16" s="421"/>
      <c r="H16" s="422"/>
      <c r="I16" s="423"/>
      <c r="J16" s="421"/>
      <c r="K16" s="422"/>
      <c r="L16" s="423"/>
      <c r="M16" s="422"/>
      <c r="N16" s="422"/>
      <c r="O16" s="423"/>
      <c r="P16" s="290">
        <f>IF(COUNT('Form-5-(4)'!D16:O16,#REF!,#REF!,#REF!)=0,"",COUNT('Form-5-(4)'!D16:O16,#REF!,#REF!,#REF!,#REF!))</f>
      </c>
      <c r="Q16" s="356">
        <f>'Form-5-(1)'!Q16</f>
      </c>
      <c r="R16" s="356">
        <f>'Form-5-(1)'!R16</f>
      </c>
      <c r="S16" s="290">
        <f>'Form-5-(1)'!S16</f>
      </c>
    </row>
    <row r="17" spans="2:19" ht="21.75" customHeight="1">
      <c r="B17" s="288" t="s">
        <v>31</v>
      </c>
      <c r="C17" s="289"/>
      <c r="D17" s="421"/>
      <c r="E17" s="422"/>
      <c r="F17" s="423"/>
      <c r="G17" s="421"/>
      <c r="H17" s="422"/>
      <c r="I17" s="423"/>
      <c r="J17" s="421"/>
      <c r="K17" s="422"/>
      <c r="L17" s="423"/>
      <c r="M17" s="422"/>
      <c r="N17" s="422"/>
      <c r="O17" s="423"/>
      <c r="P17" s="290">
        <f>IF(COUNT('Form-5-(4)'!D17:O17,#REF!,#REF!,#REF!)=0,"",COUNT('Form-5-(4)'!D17:O17,#REF!,#REF!,#REF!,#REF!))</f>
      </c>
      <c r="Q17" s="356">
        <f>'Form-5-(1)'!Q17</f>
      </c>
      <c r="R17" s="356">
        <f>'Form-5-(1)'!R17</f>
      </c>
      <c r="S17" s="290">
        <f>'Form-5-(1)'!S17</f>
      </c>
    </row>
    <row r="18" spans="2:19" ht="21.75" customHeight="1">
      <c r="B18" s="288" t="s">
        <v>32</v>
      </c>
      <c r="C18" s="289"/>
      <c r="D18" s="421"/>
      <c r="E18" s="422"/>
      <c r="F18" s="423"/>
      <c r="G18" s="421"/>
      <c r="H18" s="422"/>
      <c r="I18" s="423"/>
      <c r="J18" s="421"/>
      <c r="K18" s="422"/>
      <c r="L18" s="423"/>
      <c r="M18" s="422"/>
      <c r="N18" s="422"/>
      <c r="O18" s="423"/>
      <c r="P18" s="290">
        <f>IF(COUNT('Form-5-(4)'!D18:O18,#REF!,#REF!,#REF!)=0,"",COUNT('Form-5-(4)'!D18:O18,#REF!,#REF!,#REF!,#REF!))</f>
      </c>
      <c r="Q18" s="356">
        <f>'Form-5-(1)'!Q18</f>
      </c>
      <c r="R18" s="356">
        <f>'Form-5-(1)'!R18</f>
      </c>
      <c r="S18" s="290">
        <f>'Form-5-(1)'!S18</f>
      </c>
    </row>
    <row r="19" spans="2:19" ht="21.75" customHeight="1">
      <c r="B19" s="288" t="s">
        <v>34</v>
      </c>
      <c r="C19" s="289"/>
      <c r="D19" s="421"/>
      <c r="E19" s="422"/>
      <c r="F19" s="423"/>
      <c r="G19" s="422"/>
      <c r="H19" s="422"/>
      <c r="I19" s="423"/>
      <c r="J19" s="422"/>
      <c r="K19" s="422"/>
      <c r="L19" s="423"/>
      <c r="M19" s="422"/>
      <c r="N19" s="422"/>
      <c r="O19" s="423"/>
      <c r="P19" s="290">
        <f>IF(COUNT('Form-5-(4)'!D19:O19,#REF!,#REF!,#REF!)=0,"",COUNT('Form-5-(4)'!D19:O19,#REF!,#REF!,#REF!,#REF!))</f>
      </c>
      <c r="Q19" s="356">
        <f>'Form-5-(1)'!Q19</f>
      </c>
      <c r="R19" s="356">
        <f>'Form-5-(1)'!R19</f>
      </c>
      <c r="S19" s="290">
        <f>'Form-5-(1)'!S19</f>
      </c>
    </row>
    <row r="20" spans="2:19" ht="21.75" customHeight="1">
      <c r="B20" s="288" t="s">
        <v>33</v>
      </c>
      <c r="C20" s="289"/>
      <c r="D20" s="421"/>
      <c r="E20" s="422"/>
      <c r="F20" s="423"/>
      <c r="G20" s="422"/>
      <c r="H20" s="422"/>
      <c r="I20" s="423"/>
      <c r="J20" s="422"/>
      <c r="K20" s="422"/>
      <c r="L20" s="423"/>
      <c r="M20" s="422"/>
      <c r="N20" s="422"/>
      <c r="O20" s="423"/>
      <c r="P20" s="290">
        <f>IF(COUNT('Form-5-(4)'!D20:O20,#REF!,#REF!,#REF!)=0,"",COUNT('Form-5-(4)'!D20:O20,#REF!,#REF!,#REF!,#REF!))</f>
      </c>
      <c r="Q20" s="356">
        <f>'Form-5-(1)'!Q20</f>
      </c>
      <c r="R20" s="356">
        <f>'Form-5-(1)'!R20</f>
      </c>
      <c r="S20" s="290">
        <f>'Form-5-(1)'!S20</f>
      </c>
    </row>
    <row r="21" spans="2:19" ht="21.75" customHeight="1">
      <c r="B21" s="291" t="s">
        <v>35</v>
      </c>
      <c r="C21" s="292"/>
      <c r="D21" s="421"/>
      <c r="E21" s="422"/>
      <c r="F21" s="423"/>
      <c r="G21" s="422"/>
      <c r="H21" s="422"/>
      <c r="I21" s="423"/>
      <c r="J21" s="422"/>
      <c r="K21" s="422"/>
      <c r="L21" s="423"/>
      <c r="M21" s="422"/>
      <c r="N21" s="422"/>
      <c r="O21" s="423"/>
      <c r="P21" s="290">
        <f>IF(COUNT('Form-5-(4)'!D21:O21,#REF!,#REF!,#REF!)=0,"",COUNT('Form-5-(4)'!D21:O21,#REF!,#REF!,#REF!,#REF!))</f>
      </c>
      <c r="Q21" s="356">
        <f>'Form-5-(1)'!Q21</f>
      </c>
      <c r="R21" s="356">
        <f>'Form-5-(1)'!R21</f>
      </c>
      <c r="S21" s="290">
        <f>'Form-5-(1)'!S21</f>
      </c>
    </row>
    <row r="22" spans="2:19" ht="21.75" customHeight="1">
      <c r="B22" s="283" t="s">
        <v>36</v>
      </c>
      <c r="C22" s="284"/>
      <c r="D22" s="285"/>
      <c r="E22" s="285"/>
      <c r="F22" s="285"/>
      <c r="G22" s="285"/>
      <c r="H22" s="285"/>
      <c r="I22" s="285"/>
      <c r="J22" s="285"/>
      <c r="K22" s="285"/>
      <c r="L22" s="285"/>
      <c r="M22" s="285"/>
      <c r="N22" s="285"/>
      <c r="O22" s="285"/>
      <c r="P22" s="286">
        <f>IF(COUNT('Form-5-(4)'!D22:O22,#REF!,#REF!,#REF!)=0,"",COUNT('Form-5-(4)'!D22:O22,#REF!,#REF!,#REF!))</f>
      </c>
      <c r="Q22" s="293"/>
      <c r="R22" s="293"/>
      <c r="S22" s="290"/>
    </row>
    <row r="23" spans="2:19" ht="21.75" customHeight="1">
      <c r="B23" s="291" t="s">
        <v>37</v>
      </c>
      <c r="C23" s="289"/>
      <c r="D23" s="418"/>
      <c r="E23" s="419"/>
      <c r="F23" s="420"/>
      <c r="G23" s="419"/>
      <c r="H23" s="419"/>
      <c r="I23" s="420"/>
      <c r="J23" s="419"/>
      <c r="K23" s="419"/>
      <c r="L23" s="420"/>
      <c r="M23" s="419"/>
      <c r="N23" s="419"/>
      <c r="O23" s="420"/>
      <c r="P23" s="290">
        <f>IF(COUNT('Form-5-(4)'!D23:O23,#REF!,#REF!,#REF!)=0,"",COUNT('Form-5-(4)'!D23:O23,#REF!,#REF!,#REF!,#REF!))</f>
      </c>
      <c r="Q23" s="356">
        <f>'Form-5-(1)'!Q23</f>
      </c>
      <c r="R23" s="356">
        <f>'Form-5-(1)'!R23</f>
      </c>
      <c r="S23" s="290">
        <f>'Form-5-(1)'!S23</f>
      </c>
    </row>
    <row r="24" spans="2:19" ht="21.75" customHeight="1">
      <c r="B24" s="291" t="s">
        <v>38</v>
      </c>
      <c r="C24" s="292"/>
      <c r="D24" s="421"/>
      <c r="E24" s="422"/>
      <c r="F24" s="423"/>
      <c r="G24" s="422"/>
      <c r="H24" s="422"/>
      <c r="I24" s="423"/>
      <c r="J24" s="422"/>
      <c r="K24" s="422"/>
      <c r="L24" s="423"/>
      <c r="M24" s="422"/>
      <c r="N24" s="422"/>
      <c r="O24" s="423"/>
      <c r="P24" s="290">
        <f>IF(COUNT('Form-5-(4)'!D24:O24,#REF!,#REF!,#REF!)=0,"",COUNT('Form-5-(4)'!D24:O24,#REF!,#REF!,#REF!,#REF!))</f>
      </c>
      <c r="Q24" s="356">
        <f>'Form-5-(1)'!Q24</f>
      </c>
      <c r="R24" s="356">
        <f>'Form-5-(1)'!R24</f>
      </c>
      <c r="S24" s="290">
        <f>'Form-5-(1)'!S24</f>
      </c>
    </row>
    <row r="25" spans="2:19" ht="21.75" customHeight="1">
      <c r="B25" s="288" t="s">
        <v>39</v>
      </c>
      <c r="C25" s="294"/>
      <c r="D25" s="421"/>
      <c r="E25" s="422"/>
      <c r="F25" s="423"/>
      <c r="G25" s="422"/>
      <c r="H25" s="422"/>
      <c r="I25" s="423"/>
      <c r="J25" s="422"/>
      <c r="K25" s="422"/>
      <c r="L25" s="423"/>
      <c r="M25" s="422"/>
      <c r="N25" s="422"/>
      <c r="O25" s="423"/>
      <c r="P25" s="290">
        <f>IF(COUNT('Form-5-(4)'!D25:O25,#REF!,#REF!,#REF!)=0,"",COUNT('Form-5-(4)'!D25:O25,#REF!,#REF!,#REF!,#REF!))</f>
      </c>
      <c r="Q25" s="356">
        <f>'Form-5-(1)'!Q25</f>
      </c>
      <c r="R25" s="356">
        <f>'Form-5-(1)'!R25</f>
      </c>
      <c r="S25" s="290">
        <f>'Form-5-(1)'!S25</f>
      </c>
    </row>
    <row r="26" spans="2:19" ht="21.75" customHeight="1">
      <c r="B26" s="291" t="s">
        <v>89</v>
      </c>
      <c r="C26" s="517">
        <f>IF('Form-5-(1)'!C26="","",'Form-5-(1)'!C26)</f>
      </c>
      <c r="D26" s="421"/>
      <c r="E26" s="422"/>
      <c r="F26" s="423"/>
      <c r="G26" s="422"/>
      <c r="H26" s="422"/>
      <c r="I26" s="423"/>
      <c r="J26" s="422"/>
      <c r="K26" s="422"/>
      <c r="L26" s="423"/>
      <c r="M26" s="422"/>
      <c r="N26" s="422"/>
      <c r="O26" s="423"/>
      <c r="P26" s="290">
        <f>IF(COUNT('Form-5-(4)'!D26:O26,#REF!,#REF!,#REF!)=0,"",COUNT('Form-5-(4)'!D26:O26,#REF!,#REF!,#REF!,#REF!))</f>
      </c>
      <c r="Q26" s="356">
        <f>'Form-5-(1)'!Q26</f>
      </c>
      <c r="R26" s="356">
        <f>'Form-5-(1)'!R26</f>
      </c>
      <c r="S26" s="290">
        <f>'Form-5-(1)'!S26</f>
      </c>
    </row>
    <row r="27" spans="2:19" ht="21.75" customHeight="1">
      <c r="B27" s="291" t="s">
        <v>89</v>
      </c>
      <c r="C27" s="517">
        <f>IF('Form-5-(1)'!C27="","",'Form-5-(1)'!C27)</f>
      </c>
      <c r="D27" s="421"/>
      <c r="E27" s="422"/>
      <c r="F27" s="423"/>
      <c r="G27" s="422"/>
      <c r="H27" s="422"/>
      <c r="I27" s="423"/>
      <c r="J27" s="422"/>
      <c r="K27" s="422"/>
      <c r="L27" s="423"/>
      <c r="M27" s="422"/>
      <c r="N27" s="422"/>
      <c r="O27" s="423"/>
      <c r="P27" s="290">
        <f>IF(COUNT('Form-5-(4)'!D27:O27,#REF!,#REF!,#REF!)=0,"",COUNT('Form-5-(4)'!D27:O27,#REF!,#REF!,#REF!,#REF!))</f>
      </c>
      <c r="Q27" s="356">
        <f>'Form-5-(1)'!Q27</f>
      </c>
      <c r="R27" s="356">
        <f>'Form-5-(1)'!R27</f>
      </c>
      <c r="S27" s="290">
        <f>'Form-5-(1)'!S27</f>
      </c>
    </row>
    <row r="28" spans="2:19" ht="21.75" customHeight="1">
      <c r="B28" s="291" t="s">
        <v>89</v>
      </c>
      <c r="C28" s="517">
        <f>IF('Form-5-(1)'!C28="","",'Form-5-(1)'!C28)</f>
      </c>
      <c r="D28" s="424"/>
      <c r="E28" s="425"/>
      <c r="F28" s="426"/>
      <c r="G28" s="425"/>
      <c r="H28" s="425"/>
      <c r="I28" s="426"/>
      <c r="J28" s="425"/>
      <c r="K28" s="425"/>
      <c r="L28" s="426"/>
      <c r="M28" s="425"/>
      <c r="N28" s="425"/>
      <c r="O28" s="426"/>
      <c r="P28" s="290">
        <f>IF(COUNT('Form-5-(4)'!D28:O28,#REF!,#REF!,#REF!)=0,"",COUNT('Form-5-(4)'!D28:O28,#REF!,#REF!,#REF!,#REF!))</f>
      </c>
      <c r="Q28" s="356">
        <f>'Form-5-(1)'!Q28</f>
      </c>
      <c r="R28" s="356">
        <f>'Form-5-(1)'!R28</f>
      </c>
      <c r="S28" s="290">
        <f>'Form-5-(1)'!S28</f>
      </c>
    </row>
    <row r="29" spans="2:19" ht="21.75" customHeight="1">
      <c r="B29" s="295" t="s">
        <v>80</v>
      </c>
      <c r="C29" s="296"/>
      <c r="D29" s="297"/>
      <c r="E29" s="297"/>
      <c r="F29" s="297"/>
      <c r="G29" s="297"/>
      <c r="H29" s="297"/>
      <c r="I29" s="297"/>
      <c r="J29" s="297"/>
      <c r="K29" s="297"/>
      <c r="L29" s="297"/>
      <c r="M29" s="297"/>
      <c r="N29" s="297"/>
      <c r="O29" s="297"/>
      <c r="P29" s="298"/>
      <c r="Q29" s="299"/>
      <c r="R29" s="299"/>
      <c r="S29" s="300"/>
    </row>
    <row r="30" spans="2:19" ht="21.75" customHeight="1">
      <c r="B30" s="788">
        <f>IF('Form-5-(1)'!B30:C30="","",'Form-5-(1)'!B30:C30)</f>
      </c>
      <c r="C30" s="789"/>
      <c r="D30" s="418"/>
      <c r="E30" s="419"/>
      <c r="F30" s="420"/>
      <c r="G30" s="419"/>
      <c r="H30" s="419"/>
      <c r="I30" s="420"/>
      <c r="J30" s="419"/>
      <c r="K30" s="419"/>
      <c r="L30" s="420"/>
      <c r="M30" s="419"/>
      <c r="N30" s="419"/>
      <c r="O30" s="420"/>
      <c r="P30" s="290">
        <f>IF(COUNT('Form-5-(4)'!D30:O30,#REF!,#REF!,#REF!)=0,"",COUNT('Form-5-(4)'!D30:O30,#REF!,#REF!,#REF!,#REF!))</f>
      </c>
      <c r="Q30" s="356">
        <f>'Form-5-(1)'!Q30</f>
      </c>
      <c r="R30" s="356">
        <f>'Form-5-(1)'!R30</f>
      </c>
      <c r="S30" s="290">
        <f>'Form-5-(1)'!S30</f>
      </c>
    </row>
    <row r="31" spans="2:19" ht="21.75" customHeight="1">
      <c r="B31" s="788">
        <f>IF('Form-5-(1)'!B31:C31="","",'Form-5-(1)'!B31:C31)</f>
      </c>
      <c r="C31" s="789"/>
      <c r="D31" s="421"/>
      <c r="E31" s="422"/>
      <c r="F31" s="423"/>
      <c r="G31" s="422"/>
      <c r="H31" s="422"/>
      <c r="I31" s="423"/>
      <c r="J31" s="422"/>
      <c r="K31" s="422"/>
      <c r="L31" s="423"/>
      <c r="M31" s="422"/>
      <c r="N31" s="422"/>
      <c r="O31" s="423"/>
      <c r="P31" s="290">
        <f>IF(COUNT('Form-5-(4)'!D31:O31,#REF!,#REF!,#REF!)=0,"",COUNT('Form-5-(4)'!D31:O31,#REF!,#REF!,#REF!,#REF!))</f>
      </c>
      <c r="Q31" s="356">
        <f>'Form-5-(1)'!Q31</f>
      </c>
      <c r="R31" s="356">
        <f>'Form-5-(1)'!R31</f>
      </c>
      <c r="S31" s="290">
        <f>'Form-5-(1)'!S31</f>
      </c>
    </row>
    <row r="32" spans="2:19" ht="21.75" customHeight="1">
      <c r="B32" s="788">
        <f>IF('Form-5-(1)'!B32:C32="","",'Form-5-(1)'!B32:C32)</f>
      </c>
      <c r="C32" s="789"/>
      <c r="D32" s="421"/>
      <c r="E32" s="422"/>
      <c r="F32" s="423"/>
      <c r="G32" s="422"/>
      <c r="H32" s="422"/>
      <c r="I32" s="423"/>
      <c r="J32" s="422"/>
      <c r="K32" s="422"/>
      <c r="L32" s="423"/>
      <c r="M32" s="422"/>
      <c r="N32" s="422"/>
      <c r="O32" s="423"/>
      <c r="P32" s="290">
        <f>IF(COUNT('Form-5-(4)'!D32:O32,#REF!,#REF!,#REF!)=0,"",COUNT('Form-5-(4)'!D32:O32,#REF!,#REF!,#REF!,#REF!))</f>
      </c>
      <c r="Q32" s="356">
        <f>'Form-5-(1)'!Q32</f>
      </c>
      <c r="R32" s="356">
        <f>'Form-5-(1)'!R32</f>
      </c>
      <c r="S32" s="290">
        <f>'Form-5-(1)'!S32</f>
      </c>
    </row>
    <row r="33" spans="2:19" ht="21.75" customHeight="1">
      <c r="B33" s="788">
        <f>IF('Form-5-(1)'!B33:C33="","",'Form-5-(1)'!B33:C33)</f>
      </c>
      <c r="C33" s="789"/>
      <c r="D33" s="427"/>
      <c r="E33" s="428"/>
      <c r="F33" s="429"/>
      <c r="G33" s="428"/>
      <c r="H33" s="428"/>
      <c r="I33" s="429"/>
      <c r="J33" s="428"/>
      <c r="K33" s="428"/>
      <c r="L33" s="429"/>
      <c r="M33" s="428"/>
      <c r="N33" s="428"/>
      <c r="O33" s="429"/>
      <c r="P33" s="290">
        <f>IF(COUNT('Form-5-(4)'!D33:O33,#REF!,#REF!,#REF!)=0,"",COUNT('Form-5-(4)'!D33:O33,#REF!,#REF!,#REF!,#REF!))</f>
      </c>
      <c r="Q33" s="356">
        <f>'Form-5-(1)'!Q33</f>
      </c>
      <c r="R33" s="356">
        <f>'Form-5-(1)'!R33</f>
      </c>
      <c r="S33" s="290">
        <f>'Form-5-(1)'!S33</f>
      </c>
    </row>
    <row r="34" spans="2:19" ht="21.75" customHeight="1" hidden="1">
      <c r="B34" s="301"/>
      <c r="C34" s="302"/>
      <c r="D34" s="303"/>
      <c r="E34" s="303"/>
      <c r="F34" s="304"/>
      <c r="G34" s="303"/>
      <c r="H34" s="303"/>
      <c r="I34" s="304"/>
      <c r="J34" s="303"/>
      <c r="K34" s="303"/>
      <c r="L34" s="304"/>
      <c r="M34" s="303"/>
      <c r="N34" s="303"/>
      <c r="O34" s="304"/>
      <c r="P34" s="305">
        <f>IF(COUNT('Form-5-(4)'!D34:O34,#REF!,#REF!,#REF!)=0,"",COUNT('Form-5-(4)'!D34:O34,#REF!,#REF!,#REF!))</f>
      </c>
      <c r="Q34" s="306">
        <f>IF(P34="","",AVERAGE(D34:O34,#REF!,#REF!,#REF!))</f>
      </c>
      <c r="R34" s="306">
        <f>IF(Q34="","",MAX(D34:O34,#REF!,#REF!,#REF!))</f>
      </c>
      <c r="S34" s="306">
        <f aca="true" t="shared" si="0" ref="S34:S41">IF(OR((Q34=""),(R34="")),"",R34/Q34)</f>
      </c>
    </row>
    <row r="35" spans="2:19" ht="21.75" customHeight="1" hidden="1">
      <c r="B35" s="301"/>
      <c r="C35" s="302"/>
      <c r="D35" s="303"/>
      <c r="E35" s="303"/>
      <c r="F35" s="304"/>
      <c r="G35" s="303"/>
      <c r="H35" s="303"/>
      <c r="I35" s="304"/>
      <c r="J35" s="303"/>
      <c r="K35" s="303"/>
      <c r="L35" s="304"/>
      <c r="M35" s="303"/>
      <c r="N35" s="303"/>
      <c r="O35" s="304"/>
      <c r="P35" s="305">
        <f>IF(COUNT('Form-5-(4)'!D35:O35,#REF!,#REF!,#REF!)=0,"",COUNT('Form-5-(4)'!D35:O35,#REF!,#REF!,#REF!))</f>
      </c>
      <c r="Q35" s="306">
        <f>IF(P35="","",AVERAGE(D35:O35,#REF!,#REF!,#REF!))</f>
      </c>
      <c r="R35" s="306">
        <f>IF(Q35="","",MAX(D35:O35,#REF!,#REF!,#REF!))</f>
      </c>
      <c r="S35" s="306">
        <f t="shared" si="0"/>
      </c>
    </row>
    <row r="36" spans="2:19" ht="21.75" customHeight="1" hidden="1">
      <c r="B36" s="301"/>
      <c r="C36" s="302"/>
      <c r="D36" s="303"/>
      <c r="E36" s="303"/>
      <c r="F36" s="304"/>
      <c r="G36" s="303"/>
      <c r="H36" s="303"/>
      <c r="I36" s="304"/>
      <c r="J36" s="303"/>
      <c r="K36" s="303"/>
      <c r="L36" s="304"/>
      <c r="M36" s="303"/>
      <c r="N36" s="303"/>
      <c r="O36" s="304"/>
      <c r="P36" s="305">
        <f>IF(COUNT('Form-5-(4)'!D36:O36,#REF!,#REF!,#REF!)=0,"",COUNT('Form-5-(4)'!D36:O36,#REF!,#REF!,#REF!))</f>
      </c>
      <c r="Q36" s="306">
        <f>IF(P36="","",AVERAGE(D36:O36,#REF!,#REF!,#REF!))</f>
      </c>
      <c r="R36" s="306">
        <f>IF(Q36="","",MAX(D36:O36,#REF!,#REF!,#REF!))</f>
      </c>
      <c r="S36" s="306">
        <f t="shared" si="0"/>
      </c>
    </row>
    <row r="37" spans="2:19" ht="21.75" customHeight="1" hidden="1">
      <c r="B37" s="301"/>
      <c r="C37" s="302"/>
      <c r="D37" s="303"/>
      <c r="E37" s="303"/>
      <c r="F37" s="304"/>
      <c r="G37" s="303"/>
      <c r="H37" s="303"/>
      <c r="I37" s="304"/>
      <c r="J37" s="303"/>
      <c r="K37" s="303"/>
      <c r="L37" s="304"/>
      <c r="M37" s="303"/>
      <c r="N37" s="303"/>
      <c r="O37" s="304"/>
      <c r="P37" s="305">
        <f>IF(COUNT('Form-5-(4)'!D37:O37,#REF!,#REF!,#REF!)=0,"",COUNT('Form-5-(4)'!D37:O37,#REF!,#REF!,#REF!))</f>
      </c>
      <c r="Q37" s="306">
        <f>IF(P37="","",AVERAGE(D37:O37,#REF!,#REF!,#REF!))</f>
      </c>
      <c r="R37" s="306">
        <f>IF(Q37="","",MAX(D37:O37,#REF!,#REF!,#REF!))</f>
      </c>
      <c r="S37" s="306">
        <f t="shared" si="0"/>
      </c>
    </row>
    <row r="38" spans="2:19" ht="21.75" customHeight="1" hidden="1">
      <c r="B38" s="301"/>
      <c r="C38" s="302"/>
      <c r="D38" s="303"/>
      <c r="E38" s="303"/>
      <c r="F38" s="304"/>
      <c r="G38" s="303"/>
      <c r="H38" s="303"/>
      <c r="I38" s="304"/>
      <c r="J38" s="303"/>
      <c r="K38" s="303"/>
      <c r="L38" s="304"/>
      <c r="M38" s="303"/>
      <c r="N38" s="303"/>
      <c r="O38" s="304"/>
      <c r="P38" s="305">
        <f>IF(COUNT('Form-5-(4)'!D38:O38,#REF!,#REF!,#REF!)=0,"",COUNT('Form-5-(4)'!D38:O38,#REF!,#REF!,#REF!))</f>
      </c>
      <c r="Q38" s="306">
        <f>IF(P38="","",AVERAGE(D38:O38,#REF!,#REF!,#REF!))</f>
      </c>
      <c r="R38" s="306">
        <f>IF(Q38="","",MAX(D38:O38,#REF!,#REF!,#REF!))</f>
      </c>
      <c r="S38" s="306">
        <f t="shared" si="0"/>
      </c>
    </row>
    <row r="39" spans="2:19" ht="21.75" customHeight="1" hidden="1">
      <c r="B39" s="301"/>
      <c r="C39" s="302"/>
      <c r="D39" s="303"/>
      <c r="E39" s="303"/>
      <c r="F39" s="304"/>
      <c r="G39" s="303"/>
      <c r="H39" s="303"/>
      <c r="I39" s="304"/>
      <c r="J39" s="303"/>
      <c r="K39" s="303"/>
      <c r="L39" s="304"/>
      <c r="M39" s="303"/>
      <c r="N39" s="303"/>
      <c r="O39" s="304"/>
      <c r="P39" s="305">
        <f>IF(COUNT('Form-5-(4)'!D39:O39,#REF!,#REF!,#REF!)=0,"",COUNT('Form-5-(4)'!D39:O39,#REF!,#REF!,#REF!))</f>
      </c>
      <c r="Q39" s="306">
        <f>IF(P39="","",AVERAGE(D39:O39,#REF!,#REF!,#REF!))</f>
      </c>
      <c r="R39" s="306">
        <f>IF(Q39="","",MAX(D39:O39,#REF!,#REF!,#REF!))</f>
      </c>
      <c r="S39" s="306">
        <f t="shared" si="0"/>
      </c>
    </row>
    <row r="40" spans="2:19" ht="21.75" customHeight="1" hidden="1">
      <c r="B40" s="301"/>
      <c r="C40" s="302"/>
      <c r="D40" s="303"/>
      <c r="E40" s="303"/>
      <c r="F40" s="304"/>
      <c r="G40" s="303"/>
      <c r="H40" s="303"/>
      <c r="I40" s="304"/>
      <c r="J40" s="303"/>
      <c r="K40" s="303"/>
      <c r="L40" s="304"/>
      <c r="M40" s="303"/>
      <c r="N40" s="303"/>
      <c r="O40" s="304"/>
      <c r="P40" s="305">
        <f>IF(COUNT('Form-5-(4)'!D40:O40,#REF!,#REF!,#REF!)=0,"",COUNT('Form-5-(4)'!D40:O40,#REF!,#REF!,#REF!))</f>
      </c>
      <c r="Q40" s="306">
        <f>IF(P40="","",AVERAGE(D40:O40,#REF!,#REF!,#REF!))</f>
      </c>
      <c r="R40" s="306">
        <f>IF(Q40="","",MAX(D40:O40,#REF!,#REF!,#REF!))</f>
      </c>
      <c r="S40" s="306">
        <f t="shared" si="0"/>
      </c>
    </row>
    <row r="41" spans="2:19" ht="21.75" customHeight="1" hidden="1">
      <c r="B41" s="301"/>
      <c r="C41" s="302"/>
      <c r="D41" s="307"/>
      <c r="E41" s="307"/>
      <c r="F41" s="308"/>
      <c r="G41" s="307"/>
      <c r="H41" s="307"/>
      <c r="I41" s="308"/>
      <c r="J41" s="307"/>
      <c r="K41" s="307"/>
      <c r="L41" s="308"/>
      <c r="M41" s="307"/>
      <c r="N41" s="307"/>
      <c r="O41" s="308"/>
      <c r="P41" s="305">
        <f>IF(COUNT('Form-5-(4)'!D41:O41,#REF!,#REF!,#REF!)=0,"",COUNT('Form-5-(4)'!D41:O41,#REF!,#REF!,#REF!))</f>
      </c>
      <c r="Q41" s="306">
        <f>IF(P41="","",AVERAGE(D41:O41,#REF!,#REF!,#REF!))</f>
      </c>
      <c r="R41" s="306">
        <f>IF(Q41="","",MAX(D41:O41,#REF!,#REF!,#REF!))</f>
      </c>
      <c r="S41" s="306">
        <f t="shared" si="0"/>
      </c>
    </row>
    <row r="42" spans="2:19" ht="21" customHeight="1">
      <c r="B42" s="248" t="s">
        <v>40</v>
      </c>
      <c r="C42" s="248"/>
      <c r="D42" s="249"/>
      <c r="E42" s="250"/>
      <c r="F42" s="309"/>
      <c r="G42" s="309"/>
      <c r="H42" s="309"/>
      <c r="I42" s="309"/>
      <c r="J42" s="309"/>
      <c r="K42" s="309"/>
      <c r="L42" s="309"/>
      <c r="M42" s="309"/>
      <c r="N42" s="309"/>
      <c r="O42" s="309"/>
      <c r="P42" s="309"/>
      <c r="Q42" s="309"/>
      <c r="R42" s="309"/>
      <c r="S42" s="309"/>
    </row>
    <row r="43" spans="2:19" ht="13.5" customHeight="1">
      <c r="B43" s="248" t="s">
        <v>92</v>
      </c>
      <c r="C43" s="248"/>
      <c r="D43" s="249"/>
      <c r="E43" s="250"/>
      <c r="F43" s="250"/>
      <c r="G43" s="250"/>
      <c r="H43" s="250"/>
      <c r="I43" s="250"/>
      <c r="J43" s="251"/>
      <c r="K43" s="251"/>
      <c r="L43" s="251"/>
      <c r="M43" s="251"/>
      <c r="N43" s="251"/>
      <c r="O43" s="251"/>
      <c r="P43" s="251"/>
      <c r="Q43" s="251"/>
      <c r="R43" s="624"/>
      <c r="S43" s="625"/>
    </row>
    <row r="44" spans="2:19" ht="13.5" customHeight="1">
      <c r="B44" s="248" t="s">
        <v>85</v>
      </c>
      <c r="C44" s="248"/>
      <c r="D44" s="249"/>
      <c r="E44" s="250"/>
      <c r="F44" s="250"/>
      <c r="G44" s="250"/>
      <c r="H44" s="250"/>
      <c r="I44" s="250"/>
      <c r="J44" s="251"/>
      <c r="K44" s="251"/>
      <c r="L44" s="251"/>
      <c r="M44" s="251"/>
      <c r="N44" s="251"/>
      <c r="O44" s="251"/>
      <c r="P44" s="251"/>
      <c r="Q44" s="251"/>
      <c r="R44" s="251"/>
      <c r="S44" s="251"/>
    </row>
    <row r="45" spans="1:19" s="47" customFormat="1" ht="13.5" customHeight="1">
      <c r="A45" s="174"/>
      <c r="B45" s="252" t="s">
        <v>224</v>
      </c>
      <c r="C45" s="252"/>
      <c r="D45" s="253"/>
      <c r="E45" s="253"/>
      <c r="F45" s="253"/>
      <c r="G45" s="253"/>
      <c r="H45" s="253"/>
      <c r="I45" s="253"/>
      <c r="J45" s="253"/>
      <c r="K45" s="253"/>
      <c r="L45" s="253"/>
      <c r="M45" s="253"/>
      <c r="N45" s="253"/>
      <c r="O45" s="253"/>
      <c r="P45" s="253"/>
      <c r="Q45" s="253"/>
      <c r="R45" s="253"/>
      <c r="S45" s="253"/>
    </row>
    <row r="46" spans="2:19" ht="18" customHeight="1">
      <c r="B46" s="175" t="s">
        <v>82</v>
      </c>
      <c r="C46" s="175"/>
      <c r="D46" s="254"/>
      <c r="E46" s="254"/>
      <c r="F46" s="254"/>
      <c r="G46" s="254"/>
      <c r="H46" s="254"/>
      <c r="I46" s="254"/>
      <c r="J46" s="254"/>
      <c r="K46" s="254"/>
      <c r="L46" s="254"/>
      <c r="M46" s="254"/>
      <c r="N46" s="254"/>
      <c r="O46" s="254"/>
      <c r="P46" s="254"/>
      <c r="Q46" s="254"/>
      <c r="R46" s="254"/>
      <c r="S46" s="254"/>
    </row>
    <row r="59" spans="1:18" s="47" customFormat="1" ht="14.25" customHeight="1">
      <c r="A59" s="174"/>
      <c r="B59" s="174"/>
      <c r="C59" s="174"/>
      <c r="D59" s="174"/>
      <c r="E59" s="174"/>
      <c r="F59" s="174"/>
      <c r="G59" s="174"/>
      <c r="H59" s="174"/>
      <c r="I59" s="174"/>
      <c r="J59" s="174"/>
      <c r="K59" s="174"/>
      <c r="L59" s="174"/>
      <c r="M59" s="174"/>
      <c r="N59" s="174"/>
      <c r="O59" s="174"/>
      <c r="P59" s="174"/>
      <c r="Q59" s="174"/>
      <c r="R59" s="174"/>
    </row>
    <row r="60" spans="1:18" s="47" customFormat="1" ht="15.75" customHeight="1">
      <c r="A60" s="174"/>
      <c r="B60" s="174"/>
      <c r="C60" s="174"/>
      <c r="D60" s="174"/>
      <c r="E60" s="174"/>
      <c r="F60" s="174"/>
      <c r="G60" s="174"/>
      <c r="H60" s="174"/>
      <c r="I60" s="174"/>
      <c r="J60" s="174"/>
      <c r="K60" s="174"/>
      <c r="L60" s="174"/>
      <c r="M60" s="174"/>
      <c r="N60" s="174"/>
      <c r="O60" s="174"/>
      <c r="P60" s="174"/>
      <c r="Q60" s="174"/>
      <c r="R60" s="174"/>
    </row>
  </sheetData>
  <sheetProtection password="DD51" sheet="1" objects="1" scenarios="1"/>
  <mergeCells count="17">
    <mergeCell ref="D11:F11"/>
    <mergeCell ref="G11:I11"/>
    <mergeCell ref="B32:C32"/>
    <mergeCell ref="B33:C33"/>
    <mergeCell ref="D12:F12"/>
    <mergeCell ref="G12:I12"/>
    <mergeCell ref="B30:C30"/>
    <mergeCell ref="B9:S9"/>
    <mergeCell ref="B31:C31"/>
    <mergeCell ref="B8:S8"/>
    <mergeCell ref="S11:S13"/>
    <mergeCell ref="J11:L11"/>
    <mergeCell ref="J12:L12"/>
    <mergeCell ref="M11:O11"/>
    <mergeCell ref="M12:O12"/>
    <mergeCell ref="Q11:Q13"/>
    <mergeCell ref="R11:R13"/>
  </mergeCells>
  <printOptions horizontalCentered="1" verticalCentered="1"/>
  <pageMargins left="0.52" right="0.67" top="1" bottom="1" header="0.5" footer="0.5"/>
  <pageSetup fitToHeight="1" fitToWidth="1" horizontalDpi="600" verticalDpi="600" orientation="landscape" r:id="rId3"/>
  <headerFooter alignWithMargins="0">
    <oddFooter>&amp;L(Version 4.1, revised June 2021)</oddFooter>
  </headerFooter>
  <drawing r:id="rId2"/>
  <legacyDrawing r:id="rId1"/>
</worksheet>
</file>

<file path=xl/worksheets/sheet16.xml><?xml version="1.0" encoding="utf-8"?>
<worksheet xmlns="http://schemas.openxmlformats.org/spreadsheetml/2006/main" xmlns:r="http://schemas.openxmlformats.org/officeDocument/2006/relationships">
  <sheetPr codeName="Sheet28">
    <pageSetUpPr fitToPage="1"/>
  </sheetPr>
  <dimension ref="A1:AA60"/>
  <sheetViews>
    <sheetView showGridLines="0" showRowColHeaders="0" zoomScale="75" zoomScaleNormal="75" zoomScaleSheetLayoutView="100" zoomScalePageLayoutView="0" workbookViewId="0" topLeftCell="A1">
      <selection activeCell="A5" sqref="A5"/>
    </sheetView>
  </sheetViews>
  <sheetFormatPr defaultColWidth="9.33203125" defaultRowHeight="12.75"/>
  <cols>
    <col min="1" max="1" width="15.33203125" style="171" customWidth="1"/>
    <col min="2" max="2" width="9.83203125" style="171" customWidth="1"/>
    <col min="3" max="3" width="28.16015625" style="171" customWidth="1"/>
    <col min="4" max="15" width="10.83203125" style="171" customWidth="1"/>
    <col min="16" max="16" width="16.83203125" style="171" hidden="1" customWidth="1"/>
    <col min="17" max="18" width="14.83203125" style="171" customWidth="1"/>
    <col min="19" max="19" width="17.83203125" style="171" customWidth="1"/>
    <col min="20" max="16384" width="9.33203125" style="171" customWidth="1"/>
  </cols>
  <sheetData>
    <row r="1" s="47" customFormat="1" ht="3" customHeight="1">
      <c r="AA1" s="653"/>
    </row>
    <row r="2" spans="2:19" s="146" customFormat="1" ht="24" customHeight="1">
      <c r="B2" s="142" t="s">
        <v>296</v>
      </c>
      <c r="C2" s="142"/>
      <c r="D2" s="143"/>
      <c r="E2" s="143"/>
      <c r="F2" s="143"/>
      <c r="G2" s="143"/>
      <c r="H2" s="143"/>
      <c r="I2" s="143"/>
      <c r="J2" s="143"/>
      <c r="K2" s="143"/>
      <c r="L2" s="143"/>
      <c r="M2" s="143"/>
      <c r="N2" s="143"/>
      <c r="O2" s="408"/>
      <c r="P2" s="144"/>
      <c r="Q2" s="144"/>
      <c r="R2" s="144"/>
      <c r="S2" s="145" t="s">
        <v>171</v>
      </c>
    </row>
    <row r="3" spans="2:19" s="149" customFormat="1" ht="4.5" customHeight="1">
      <c r="B3" s="147"/>
      <c r="C3" s="147"/>
      <c r="D3" s="148"/>
      <c r="E3" s="148"/>
      <c r="F3" s="148"/>
      <c r="G3" s="148"/>
      <c r="H3" s="148"/>
      <c r="I3" s="148"/>
      <c r="J3" s="148"/>
      <c r="K3" s="148"/>
      <c r="L3" s="148"/>
      <c r="M3" s="148"/>
      <c r="N3" s="148"/>
      <c r="O3" s="148"/>
      <c r="P3" s="148"/>
      <c r="Q3" s="148"/>
      <c r="R3" s="148"/>
      <c r="S3" s="148"/>
    </row>
    <row r="4" spans="2:19" s="149" customFormat="1" ht="24" customHeight="1">
      <c r="B4" s="411" t="str">
        <f>CONCATENATE(Cover!D21,"  ",Cover!E21)</f>
        <v>FACILITY NAME:  </v>
      </c>
      <c r="C4" s="269"/>
      <c r="D4" s="150"/>
      <c r="E4" s="151"/>
      <c r="F4" s="152"/>
      <c r="G4" s="152"/>
      <c r="H4" s="412"/>
      <c r="I4" s="268" t="str">
        <f>CONCATENATE(Cover!D23,"  ",Cover!E23)</f>
        <v>NDEE SPILL NO.:  </v>
      </c>
      <c r="J4" s="409"/>
      <c r="K4" s="155"/>
      <c r="L4" s="150"/>
      <c r="M4" s="151"/>
      <c r="N4" s="414"/>
      <c r="O4" s="270" t="str">
        <f>CONCATENATE(Cover!D24,"  ",Cover!E24)</f>
        <v>NDEE IIS NO.:  </v>
      </c>
      <c r="P4" s="153"/>
      <c r="Q4" s="153"/>
      <c r="R4" s="153"/>
      <c r="S4" s="156"/>
    </row>
    <row r="5" spans="2:19" s="149" customFormat="1" ht="4.5" customHeight="1">
      <c r="B5" s="271"/>
      <c r="C5" s="271"/>
      <c r="D5" s="157"/>
      <c r="E5" s="158"/>
      <c r="F5" s="158"/>
      <c r="G5" s="158"/>
      <c r="H5" s="158"/>
      <c r="I5" s="158"/>
      <c r="J5" s="272"/>
      <c r="K5" s="158"/>
      <c r="L5" s="157"/>
      <c r="M5" s="158"/>
      <c r="N5" s="159"/>
      <c r="O5" s="159"/>
      <c r="P5" s="158"/>
      <c r="Q5" s="158"/>
      <c r="R5" s="158"/>
      <c r="S5" s="158"/>
    </row>
    <row r="6" spans="2:19" s="164" customFormat="1" ht="24" customHeight="1">
      <c r="B6" s="413" t="str">
        <f>CONCATENATE(Cover!D26,"  ",Cover!E26)</f>
        <v>CONSULTANT:  </v>
      </c>
      <c r="C6" s="274"/>
      <c r="D6" s="150"/>
      <c r="E6" s="160"/>
      <c r="F6" s="161"/>
      <c r="G6" s="161"/>
      <c r="H6" s="163"/>
      <c r="I6" s="273" t="str">
        <f>IF(Cover!E27="",Cover!D27,CONCATENATE(Cover!D27,"  ",TEXT(Cover!E27,"dd-mmm-yy")))</f>
        <v>COMPLETION DATE:</v>
      </c>
      <c r="J6" s="410"/>
      <c r="K6" s="162"/>
      <c r="L6" s="150"/>
      <c r="M6" s="151"/>
      <c r="N6" s="414"/>
      <c r="O6" s="275" t="str">
        <f>CONCATENATE(Cover!D28,"  ",Cover!E28)</f>
        <v>PREPARED BY:  </v>
      </c>
      <c r="P6" s="161"/>
      <c r="Q6" s="161"/>
      <c r="R6" s="161"/>
      <c r="S6" s="163"/>
    </row>
    <row r="7" spans="2:19" s="168" customFormat="1" ht="3" customHeight="1">
      <c r="B7" s="165"/>
      <c r="C7" s="165"/>
      <c r="D7" s="166"/>
      <c r="E7" s="166"/>
      <c r="F7" s="166"/>
      <c r="G7" s="166"/>
      <c r="H7" s="166"/>
      <c r="I7" s="166"/>
      <c r="J7" s="167"/>
      <c r="K7" s="167"/>
      <c r="L7" s="166"/>
      <c r="M7" s="166"/>
      <c r="N7" s="166"/>
      <c r="O7" s="166"/>
      <c r="P7" s="166"/>
      <c r="Q7" s="166"/>
      <c r="R7" s="166"/>
      <c r="S7" s="166"/>
    </row>
    <row r="8" spans="2:19" s="149" customFormat="1" ht="24" customHeight="1">
      <c r="B8" s="782" t="s">
        <v>86</v>
      </c>
      <c r="C8" s="783"/>
      <c r="D8" s="783"/>
      <c r="E8" s="783"/>
      <c r="F8" s="783"/>
      <c r="G8" s="783"/>
      <c r="H8" s="783"/>
      <c r="I8" s="783"/>
      <c r="J8" s="783"/>
      <c r="K8" s="783"/>
      <c r="L8" s="783"/>
      <c r="M8" s="783"/>
      <c r="N8" s="783"/>
      <c r="O8" s="783"/>
      <c r="P8" s="783"/>
      <c r="Q8" s="783"/>
      <c r="R8" s="783"/>
      <c r="S8" s="784"/>
    </row>
    <row r="9" spans="2:19" s="149" customFormat="1" ht="21" customHeight="1">
      <c r="B9" s="779" t="s">
        <v>81</v>
      </c>
      <c r="C9" s="780"/>
      <c r="D9" s="780"/>
      <c r="E9" s="780"/>
      <c r="F9" s="780"/>
      <c r="G9" s="780"/>
      <c r="H9" s="780"/>
      <c r="I9" s="780"/>
      <c r="J9" s="780"/>
      <c r="K9" s="780"/>
      <c r="L9" s="780"/>
      <c r="M9" s="780"/>
      <c r="N9" s="780"/>
      <c r="O9" s="780"/>
      <c r="P9" s="780"/>
      <c r="Q9" s="780"/>
      <c r="R9" s="780"/>
      <c r="S9" s="781"/>
    </row>
    <row r="10" spans="2:19" ht="4.5" customHeight="1">
      <c r="B10" s="169"/>
      <c r="C10" s="169"/>
      <c r="D10" s="170"/>
      <c r="E10" s="170"/>
      <c r="F10" s="170"/>
      <c r="G10" s="170"/>
      <c r="H10" s="170"/>
      <c r="I10" s="170"/>
      <c r="J10" s="170"/>
      <c r="K10" s="170"/>
      <c r="L10" s="170"/>
      <c r="M10" s="170"/>
      <c r="N10" s="170"/>
      <c r="O10" s="170"/>
      <c r="P10" s="170"/>
      <c r="Q10" s="170"/>
      <c r="R10" s="170"/>
      <c r="S10" s="170"/>
    </row>
    <row r="11" spans="2:21" ht="21" customHeight="1">
      <c r="B11" s="276" t="s">
        <v>22</v>
      </c>
      <c r="C11" s="277"/>
      <c r="D11" s="767"/>
      <c r="E11" s="768"/>
      <c r="F11" s="769"/>
      <c r="G11" s="767"/>
      <c r="H11" s="768"/>
      <c r="I11" s="769"/>
      <c r="J11" s="767"/>
      <c r="K11" s="768"/>
      <c r="L11" s="769"/>
      <c r="M11" s="767"/>
      <c r="N11" s="768"/>
      <c r="O11" s="769"/>
      <c r="P11" s="278" t="s">
        <v>23</v>
      </c>
      <c r="Q11" s="785" t="s">
        <v>24</v>
      </c>
      <c r="R11" s="785" t="s">
        <v>25</v>
      </c>
      <c r="S11" s="785" t="s">
        <v>276</v>
      </c>
      <c r="U11" s="172"/>
    </row>
    <row r="12" spans="2:19" ht="21" customHeight="1">
      <c r="B12" s="276" t="s">
        <v>26</v>
      </c>
      <c r="C12" s="277"/>
      <c r="D12" s="774"/>
      <c r="E12" s="775"/>
      <c r="F12" s="776"/>
      <c r="G12" s="774"/>
      <c r="H12" s="775"/>
      <c r="I12" s="776"/>
      <c r="J12" s="774"/>
      <c r="K12" s="775"/>
      <c r="L12" s="776"/>
      <c r="M12" s="774"/>
      <c r="N12" s="775"/>
      <c r="O12" s="776"/>
      <c r="P12" s="279" t="s">
        <v>27</v>
      </c>
      <c r="Q12" s="786"/>
      <c r="R12" s="786"/>
      <c r="S12" s="786"/>
    </row>
    <row r="13" spans="2:19" ht="21" customHeight="1">
      <c r="B13" s="280" t="s">
        <v>28</v>
      </c>
      <c r="C13" s="281"/>
      <c r="D13" s="415"/>
      <c r="E13" s="416"/>
      <c r="F13" s="417"/>
      <c r="G13" s="415"/>
      <c r="H13" s="416"/>
      <c r="I13" s="417"/>
      <c r="J13" s="415"/>
      <c r="K13" s="416"/>
      <c r="L13" s="417"/>
      <c r="M13" s="415"/>
      <c r="N13" s="416"/>
      <c r="O13" s="417"/>
      <c r="P13" s="282"/>
      <c r="Q13" s="787"/>
      <c r="R13" s="787"/>
      <c r="S13" s="787"/>
    </row>
    <row r="14" spans="2:19" ht="21" customHeight="1">
      <c r="B14" s="283" t="s">
        <v>237</v>
      </c>
      <c r="C14" s="284"/>
      <c r="D14" s="285"/>
      <c r="E14" s="285"/>
      <c r="F14" s="285"/>
      <c r="G14" s="285"/>
      <c r="H14" s="285"/>
      <c r="I14" s="285"/>
      <c r="J14" s="285"/>
      <c r="K14" s="285"/>
      <c r="L14" s="285"/>
      <c r="M14" s="285"/>
      <c r="N14" s="285"/>
      <c r="O14" s="285"/>
      <c r="P14" s="286"/>
      <c r="Q14" s="286"/>
      <c r="R14" s="286"/>
      <c r="S14" s="287"/>
    </row>
    <row r="15" spans="2:19" ht="21.75" customHeight="1">
      <c r="B15" s="288" t="s">
        <v>29</v>
      </c>
      <c r="C15" s="289"/>
      <c r="D15" s="418"/>
      <c r="E15" s="419"/>
      <c r="F15" s="420"/>
      <c r="G15" s="418"/>
      <c r="H15" s="419"/>
      <c r="I15" s="420"/>
      <c r="J15" s="418"/>
      <c r="K15" s="419"/>
      <c r="L15" s="420"/>
      <c r="M15" s="419"/>
      <c r="N15" s="419"/>
      <c r="O15" s="420"/>
      <c r="P15" s="290">
        <f>IF(COUNT('Form-5-(5)'!D15:O15,#REF!,#REF!,#REF!)=0,"",COUNT('Form-5-(5)'!D15:O15,#REF!,#REF!,#REF!,#REF!))</f>
      </c>
      <c r="Q15" s="356">
        <f>'Form-5-(1)'!Q15</f>
      </c>
      <c r="R15" s="356">
        <f>'Form-5-(1)'!R15</f>
      </c>
      <c r="S15" s="290">
        <f>'Form-5-(1)'!S15</f>
      </c>
    </row>
    <row r="16" spans="2:19" ht="21.75" customHeight="1">
      <c r="B16" s="288" t="s">
        <v>30</v>
      </c>
      <c r="C16" s="289"/>
      <c r="D16" s="421"/>
      <c r="E16" s="422"/>
      <c r="F16" s="423"/>
      <c r="G16" s="421"/>
      <c r="H16" s="422"/>
      <c r="I16" s="423"/>
      <c r="J16" s="421"/>
      <c r="K16" s="422"/>
      <c r="L16" s="423"/>
      <c r="M16" s="422"/>
      <c r="N16" s="422"/>
      <c r="O16" s="423"/>
      <c r="P16" s="290">
        <f>IF(COUNT('Form-5-(5)'!D16:O16,#REF!,#REF!,#REF!)=0,"",COUNT('Form-5-(5)'!D16:O16,#REF!,#REF!,#REF!,#REF!))</f>
      </c>
      <c r="Q16" s="356">
        <f>'Form-5-(1)'!Q16</f>
      </c>
      <c r="R16" s="356">
        <f>'Form-5-(1)'!R16</f>
      </c>
      <c r="S16" s="290">
        <f>'Form-5-(1)'!S16</f>
      </c>
    </row>
    <row r="17" spans="2:19" ht="21.75" customHeight="1">
      <c r="B17" s="288" t="s">
        <v>31</v>
      </c>
      <c r="C17" s="289"/>
      <c r="D17" s="421"/>
      <c r="E17" s="422"/>
      <c r="F17" s="423"/>
      <c r="G17" s="421"/>
      <c r="H17" s="422"/>
      <c r="I17" s="423"/>
      <c r="J17" s="421"/>
      <c r="K17" s="422"/>
      <c r="L17" s="423"/>
      <c r="M17" s="422"/>
      <c r="N17" s="422"/>
      <c r="O17" s="423"/>
      <c r="P17" s="290">
        <f>IF(COUNT('Form-5-(5)'!D17:O17,#REF!,#REF!,#REF!)=0,"",COUNT('Form-5-(5)'!D17:O17,#REF!,#REF!,#REF!,#REF!))</f>
      </c>
      <c r="Q17" s="356">
        <f>'Form-5-(1)'!Q17</f>
      </c>
      <c r="R17" s="356">
        <f>'Form-5-(1)'!R17</f>
      </c>
      <c r="S17" s="290">
        <f>'Form-5-(1)'!S17</f>
      </c>
    </row>
    <row r="18" spans="2:19" ht="21.75" customHeight="1">
      <c r="B18" s="288" t="s">
        <v>32</v>
      </c>
      <c r="C18" s="289"/>
      <c r="D18" s="421"/>
      <c r="E18" s="422"/>
      <c r="F18" s="423"/>
      <c r="G18" s="421"/>
      <c r="H18" s="422"/>
      <c r="I18" s="423"/>
      <c r="J18" s="421"/>
      <c r="K18" s="422"/>
      <c r="L18" s="423"/>
      <c r="M18" s="422"/>
      <c r="N18" s="422"/>
      <c r="O18" s="423"/>
      <c r="P18" s="290">
        <f>IF(COUNT('Form-5-(5)'!D18:O18,#REF!,#REF!,#REF!)=0,"",COUNT('Form-5-(5)'!D18:O18,#REF!,#REF!,#REF!,#REF!))</f>
      </c>
      <c r="Q18" s="356">
        <f>'Form-5-(1)'!Q18</f>
      </c>
      <c r="R18" s="356">
        <f>'Form-5-(1)'!R18</f>
      </c>
      <c r="S18" s="290">
        <f>'Form-5-(1)'!S18</f>
      </c>
    </row>
    <row r="19" spans="2:19" ht="21.75" customHeight="1">
      <c r="B19" s="288" t="s">
        <v>34</v>
      </c>
      <c r="C19" s="289"/>
      <c r="D19" s="421"/>
      <c r="E19" s="422"/>
      <c r="F19" s="423"/>
      <c r="G19" s="422"/>
      <c r="H19" s="422"/>
      <c r="I19" s="423"/>
      <c r="J19" s="422"/>
      <c r="K19" s="422"/>
      <c r="L19" s="423"/>
      <c r="M19" s="422"/>
      <c r="N19" s="422"/>
      <c r="O19" s="423"/>
      <c r="P19" s="290">
        <f>IF(COUNT('Form-5-(5)'!D19:O19,#REF!,#REF!,#REF!)=0,"",COUNT('Form-5-(5)'!D19:O19,#REF!,#REF!,#REF!,#REF!))</f>
      </c>
      <c r="Q19" s="356">
        <f>'Form-5-(1)'!Q19</f>
      </c>
      <c r="R19" s="356">
        <f>'Form-5-(1)'!R19</f>
      </c>
      <c r="S19" s="290">
        <f>'Form-5-(1)'!S19</f>
      </c>
    </row>
    <row r="20" spans="2:19" ht="21.75" customHeight="1">
      <c r="B20" s="288" t="s">
        <v>33</v>
      </c>
      <c r="C20" s="289"/>
      <c r="D20" s="421"/>
      <c r="E20" s="422"/>
      <c r="F20" s="423"/>
      <c r="G20" s="422"/>
      <c r="H20" s="422"/>
      <c r="I20" s="423"/>
      <c r="J20" s="422"/>
      <c r="K20" s="422"/>
      <c r="L20" s="423"/>
      <c r="M20" s="422"/>
      <c r="N20" s="422"/>
      <c r="O20" s="423"/>
      <c r="P20" s="290">
        <f>IF(COUNT('Form-5-(5)'!D20:O20,#REF!,#REF!,#REF!)=0,"",COUNT('Form-5-(5)'!D20:O20,#REF!,#REF!,#REF!,#REF!))</f>
      </c>
      <c r="Q20" s="356">
        <f>'Form-5-(1)'!Q20</f>
      </c>
      <c r="R20" s="356">
        <f>'Form-5-(1)'!R20</f>
      </c>
      <c r="S20" s="290">
        <f>'Form-5-(1)'!S20</f>
      </c>
    </row>
    <row r="21" spans="2:19" ht="21.75" customHeight="1">
      <c r="B21" s="291" t="s">
        <v>35</v>
      </c>
      <c r="C21" s="292"/>
      <c r="D21" s="421"/>
      <c r="E21" s="422"/>
      <c r="F21" s="423"/>
      <c r="G21" s="422"/>
      <c r="H21" s="422"/>
      <c r="I21" s="423"/>
      <c r="J21" s="422"/>
      <c r="K21" s="422"/>
      <c r="L21" s="423"/>
      <c r="M21" s="422"/>
      <c r="N21" s="422"/>
      <c r="O21" s="423"/>
      <c r="P21" s="290">
        <f>IF(COUNT('Form-5-(5)'!D21:O21,#REF!,#REF!,#REF!)=0,"",COUNT('Form-5-(5)'!D21:O21,#REF!,#REF!,#REF!,#REF!))</f>
      </c>
      <c r="Q21" s="356">
        <f>'Form-5-(1)'!Q21</f>
      </c>
      <c r="R21" s="356">
        <f>'Form-5-(1)'!R21</f>
      </c>
      <c r="S21" s="290">
        <f>'Form-5-(1)'!S21</f>
      </c>
    </row>
    <row r="22" spans="2:19" ht="21.75" customHeight="1">
      <c r="B22" s="283" t="s">
        <v>36</v>
      </c>
      <c r="C22" s="284"/>
      <c r="D22" s="285"/>
      <c r="E22" s="285"/>
      <c r="F22" s="285"/>
      <c r="G22" s="285"/>
      <c r="H22" s="285"/>
      <c r="I22" s="285"/>
      <c r="J22" s="285"/>
      <c r="K22" s="285"/>
      <c r="L22" s="285"/>
      <c r="M22" s="285"/>
      <c r="N22" s="285"/>
      <c r="O22" s="285"/>
      <c r="P22" s="286">
        <f>IF(COUNT('Form-5-(5)'!D22:O22,#REF!,#REF!,#REF!)=0,"",COUNT('Form-5-(5)'!D22:O22,#REF!,#REF!,#REF!))</f>
      </c>
      <c r="Q22" s="293"/>
      <c r="R22" s="293"/>
      <c r="S22" s="290"/>
    </row>
    <row r="23" spans="2:19" ht="21.75" customHeight="1">
      <c r="B23" s="291" t="s">
        <v>37</v>
      </c>
      <c r="C23" s="289"/>
      <c r="D23" s="418"/>
      <c r="E23" s="419"/>
      <c r="F23" s="420"/>
      <c r="G23" s="419"/>
      <c r="H23" s="419"/>
      <c r="I23" s="420"/>
      <c r="J23" s="419"/>
      <c r="K23" s="419"/>
      <c r="L23" s="420"/>
      <c r="M23" s="419"/>
      <c r="N23" s="419"/>
      <c r="O23" s="420"/>
      <c r="P23" s="290">
        <f>IF(COUNT('Form-5-(5)'!D23:O23,#REF!,#REF!,#REF!)=0,"",COUNT('Form-5-(5)'!D23:O23,#REF!,#REF!,#REF!,#REF!))</f>
      </c>
      <c r="Q23" s="356">
        <f>'Form-5-(1)'!Q23</f>
      </c>
      <c r="R23" s="356">
        <f>'Form-5-(1)'!R23</f>
      </c>
      <c r="S23" s="290">
        <f>'Form-5-(1)'!S23</f>
      </c>
    </row>
    <row r="24" spans="2:19" ht="21.75" customHeight="1">
      <c r="B24" s="291" t="s">
        <v>38</v>
      </c>
      <c r="C24" s="292"/>
      <c r="D24" s="421"/>
      <c r="E24" s="422"/>
      <c r="F24" s="423"/>
      <c r="G24" s="422"/>
      <c r="H24" s="422"/>
      <c r="I24" s="423"/>
      <c r="J24" s="422"/>
      <c r="K24" s="422"/>
      <c r="L24" s="423"/>
      <c r="M24" s="422"/>
      <c r="N24" s="422"/>
      <c r="O24" s="423"/>
      <c r="P24" s="290">
        <f>IF(COUNT('Form-5-(5)'!D24:O24,#REF!,#REF!,#REF!)=0,"",COUNT('Form-5-(5)'!D24:O24,#REF!,#REF!,#REF!,#REF!))</f>
      </c>
      <c r="Q24" s="356">
        <f>'Form-5-(1)'!Q24</f>
      </c>
      <c r="R24" s="356">
        <f>'Form-5-(1)'!R24</f>
      </c>
      <c r="S24" s="290">
        <f>'Form-5-(1)'!S24</f>
      </c>
    </row>
    <row r="25" spans="2:19" ht="21.75" customHeight="1">
      <c r="B25" s="288" t="s">
        <v>39</v>
      </c>
      <c r="C25" s="294"/>
      <c r="D25" s="421"/>
      <c r="E25" s="422"/>
      <c r="F25" s="423"/>
      <c r="G25" s="422"/>
      <c r="H25" s="422"/>
      <c r="I25" s="423"/>
      <c r="J25" s="422"/>
      <c r="K25" s="422"/>
      <c r="L25" s="423"/>
      <c r="M25" s="422"/>
      <c r="N25" s="422"/>
      <c r="O25" s="423"/>
      <c r="P25" s="290">
        <f>IF(COUNT('Form-5-(5)'!D25:O25,#REF!,#REF!,#REF!)=0,"",COUNT('Form-5-(5)'!D25:O25,#REF!,#REF!,#REF!,#REF!))</f>
      </c>
      <c r="Q25" s="356">
        <f>'Form-5-(1)'!Q25</f>
      </c>
      <c r="R25" s="356">
        <f>'Form-5-(1)'!R25</f>
      </c>
      <c r="S25" s="290">
        <f>'Form-5-(1)'!S25</f>
      </c>
    </row>
    <row r="26" spans="2:19" ht="21.75" customHeight="1">
      <c r="B26" s="291" t="s">
        <v>89</v>
      </c>
      <c r="C26" s="517">
        <f>IF('Form-5-(1)'!C26="","",'Form-5-(1)'!C26)</f>
      </c>
      <c r="D26" s="421"/>
      <c r="E26" s="422"/>
      <c r="F26" s="423"/>
      <c r="G26" s="422"/>
      <c r="H26" s="422"/>
      <c r="I26" s="423"/>
      <c r="J26" s="422"/>
      <c r="K26" s="422"/>
      <c r="L26" s="423"/>
      <c r="M26" s="422"/>
      <c r="N26" s="422"/>
      <c r="O26" s="423"/>
      <c r="P26" s="290">
        <f>IF(COUNT('Form-5-(5)'!D26:O26,#REF!,#REF!,#REF!)=0,"",COUNT('Form-5-(5)'!D26:O26,#REF!,#REF!,#REF!,#REF!))</f>
      </c>
      <c r="Q26" s="356">
        <f>'Form-5-(1)'!Q26</f>
      </c>
      <c r="R26" s="356">
        <f>'Form-5-(1)'!R26</f>
      </c>
      <c r="S26" s="290">
        <f>'Form-5-(1)'!S26</f>
      </c>
    </row>
    <row r="27" spans="2:19" ht="21.75" customHeight="1">
      <c r="B27" s="291" t="s">
        <v>89</v>
      </c>
      <c r="C27" s="517">
        <f>IF('Form-5-(1)'!C27="","",'Form-5-(1)'!C27)</f>
      </c>
      <c r="D27" s="421"/>
      <c r="E27" s="422"/>
      <c r="F27" s="423"/>
      <c r="G27" s="422"/>
      <c r="H27" s="422"/>
      <c r="I27" s="423"/>
      <c r="J27" s="422"/>
      <c r="K27" s="422"/>
      <c r="L27" s="423"/>
      <c r="M27" s="422"/>
      <c r="N27" s="422"/>
      <c r="O27" s="423"/>
      <c r="P27" s="290">
        <f>IF(COUNT('Form-5-(5)'!D27:O27,#REF!,#REF!,#REF!)=0,"",COUNT('Form-5-(5)'!D27:O27,#REF!,#REF!,#REF!,#REF!))</f>
      </c>
      <c r="Q27" s="356">
        <f>'Form-5-(1)'!Q27</f>
      </c>
      <c r="R27" s="356">
        <f>'Form-5-(1)'!R27</f>
      </c>
      <c r="S27" s="290">
        <f>'Form-5-(1)'!S27</f>
      </c>
    </row>
    <row r="28" spans="2:19" ht="21.75" customHeight="1">
      <c r="B28" s="434" t="s">
        <v>89</v>
      </c>
      <c r="C28" s="517">
        <f>IF('Form-5-(1)'!C28="","",'Form-5-(1)'!C28)</f>
      </c>
      <c r="D28" s="424"/>
      <c r="E28" s="425"/>
      <c r="F28" s="426"/>
      <c r="G28" s="425"/>
      <c r="H28" s="425"/>
      <c r="I28" s="426"/>
      <c r="J28" s="425"/>
      <c r="K28" s="425"/>
      <c r="L28" s="426"/>
      <c r="M28" s="425"/>
      <c r="N28" s="425"/>
      <c r="O28" s="426"/>
      <c r="P28" s="290">
        <f>IF(COUNT('Form-5-(5)'!D28:O28,#REF!,#REF!,#REF!)=0,"",COUNT('Form-5-(5)'!D28:O28,#REF!,#REF!,#REF!,#REF!))</f>
      </c>
      <c r="Q28" s="356">
        <f>'Form-5-(1)'!Q28</f>
      </c>
      <c r="R28" s="356">
        <f>'Form-5-(1)'!R28</f>
      </c>
      <c r="S28" s="290">
        <f>'Form-5-(1)'!S28</f>
      </c>
    </row>
    <row r="29" spans="2:19" ht="21.75" customHeight="1">
      <c r="B29" s="295" t="s">
        <v>80</v>
      </c>
      <c r="C29" s="296"/>
      <c r="D29" s="297"/>
      <c r="E29" s="297"/>
      <c r="F29" s="297"/>
      <c r="G29" s="297"/>
      <c r="H29" s="297"/>
      <c r="I29" s="297"/>
      <c r="J29" s="297"/>
      <c r="K29" s="297"/>
      <c r="L29" s="297"/>
      <c r="M29" s="297"/>
      <c r="N29" s="297"/>
      <c r="O29" s="297"/>
      <c r="P29" s="298"/>
      <c r="Q29" s="299"/>
      <c r="R29" s="299"/>
      <c r="S29" s="300"/>
    </row>
    <row r="30" spans="2:19" ht="21.75" customHeight="1">
      <c r="B30" s="788">
        <f>IF('Form-5-(1)'!B30:C30="","",'Form-5-(1)'!B30:C30)</f>
      </c>
      <c r="C30" s="789"/>
      <c r="D30" s="418"/>
      <c r="E30" s="419"/>
      <c r="F30" s="420"/>
      <c r="G30" s="419"/>
      <c r="H30" s="419"/>
      <c r="I30" s="420"/>
      <c r="J30" s="419"/>
      <c r="K30" s="419"/>
      <c r="L30" s="420"/>
      <c r="M30" s="419"/>
      <c r="N30" s="419"/>
      <c r="O30" s="420"/>
      <c r="P30" s="290">
        <f>IF(COUNT('Form-5-(5)'!D30:O30,#REF!,#REF!,#REF!)=0,"",COUNT('Form-5-(5)'!D30:O30,#REF!,#REF!,#REF!,#REF!))</f>
      </c>
      <c r="Q30" s="356">
        <f>'Form-5-(1)'!Q30</f>
      </c>
      <c r="R30" s="356">
        <f>'Form-5-(1)'!R30</f>
      </c>
      <c r="S30" s="290">
        <f>'Form-5-(1)'!S30</f>
      </c>
    </row>
    <row r="31" spans="2:19" ht="21.75" customHeight="1">
      <c r="B31" s="788">
        <f>IF('Form-5-(1)'!B31:C31="","",'Form-5-(1)'!B31:C31)</f>
      </c>
      <c r="C31" s="789"/>
      <c r="D31" s="421"/>
      <c r="E31" s="422"/>
      <c r="F31" s="423"/>
      <c r="G31" s="422"/>
      <c r="H31" s="422"/>
      <c r="I31" s="423"/>
      <c r="J31" s="422"/>
      <c r="K31" s="422"/>
      <c r="L31" s="423"/>
      <c r="M31" s="422"/>
      <c r="N31" s="422"/>
      <c r="O31" s="423"/>
      <c r="P31" s="290">
        <f>IF(COUNT('Form-5-(5)'!D31:O31,#REF!,#REF!,#REF!)=0,"",COUNT('Form-5-(5)'!D31:O31,#REF!,#REF!,#REF!,#REF!))</f>
      </c>
      <c r="Q31" s="356">
        <f>'Form-5-(1)'!Q31</f>
      </c>
      <c r="R31" s="356">
        <f>'Form-5-(1)'!R31</f>
      </c>
      <c r="S31" s="290">
        <f>'Form-5-(1)'!S31</f>
      </c>
    </row>
    <row r="32" spans="2:19" ht="21.75" customHeight="1">
      <c r="B32" s="788">
        <f>IF('Form-5-(1)'!B32:C32="","",'Form-5-(1)'!B32:C32)</f>
      </c>
      <c r="C32" s="789"/>
      <c r="D32" s="421"/>
      <c r="E32" s="422"/>
      <c r="F32" s="423"/>
      <c r="G32" s="422"/>
      <c r="H32" s="422"/>
      <c r="I32" s="423"/>
      <c r="J32" s="422"/>
      <c r="K32" s="422"/>
      <c r="L32" s="423"/>
      <c r="M32" s="422"/>
      <c r="N32" s="422"/>
      <c r="O32" s="423"/>
      <c r="P32" s="290">
        <f>IF(COUNT('Form-5-(5)'!D32:O32,#REF!,#REF!,#REF!)=0,"",COUNT('Form-5-(5)'!D32:O32,#REF!,#REF!,#REF!,#REF!))</f>
      </c>
      <c r="Q32" s="356">
        <f>'Form-5-(1)'!Q32</f>
      </c>
      <c r="R32" s="356">
        <f>'Form-5-(1)'!R32</f>
      </c>
      <c r="S32" s="290">
        <f>'Form-5-(1)'!S32</f>
      </c>
    </row>
    <row r="33" spans="2:19" ht="21.75" customHeight="1">
      <c r="B33" s="788">
        <f>IF('Form-5-(1)'!B33:C33="","",'Form-5-(1)'!B33:C33)</f>
      </c>
      <c r="C33" s="789"/>
      <c r="D33" s="427"/>
      <c r="E33" s="428"/>
      <c r="F33" s="429"/>
      <c r="G33" s="428"/>
      <c r="H33" s="428"/>
      <c r="I33" s="429"/>
      <c r="J33" s="428"/>
      <c r="K33" s="428"/>
      <c r="L33" s="429"/>
      <c r="M33" s="428"/>
      <c r="N33" s="428"/>
      <c r="O33" s="429"/>
      <c r="P33" s="290">
        <f>IF(COUNT('Form-5-(5)'!D33:O33,#REF!,#REF!,#REF!)=0,"",COUNT('Form-5-(5)'!D33:O33,#REF!,#REF!,#REF!,#REF!))</f>
      </c>
      <c r="Q33" s="356">
        <f>'Form-5-(1)'!Q33</f>
      </c>
      <c r="R33" s="356">
        <f>'Form-5-(1)'!R33</f>
      </c>
      <c r="S33" s="290">
        <f>'Form-5-(1)'!S33</f>
      </c>
    </row>
    <row r="34" spans="2:19" ht="21.75" customHeight="1" hidden="1">
      <c r="B34" s="301"/>
      <c r="C34" s="302"/>
      <c r="D34" s="303"/>
      <c r="E34" s="303"/>
      <c r="F34" s="304"/>
      <c r="G34" s="303"/>
      <c r="H34" s="303"/>
      <c r="I34" s="304"/>
      <c r="J34" s="303"/>
      <c r="K34" s="303"/>
      <c r="L34" s="304"/>
      <c r="M34" s="303"/>
      <c r="N34" s="303"/>
      <c r="O34" s="304"/>
      <c r="P34" s="305">
        <f>IF(COUNT('Form-5-(5)'!D34:O34,#REF!,#REF!,#REF!)=0,"",COUNT('Form-5-(5)'!D34:O34,#REF!,#REF!,#REF!))</f>
      </c>
      <c r="Q34" s="306">
        <f>IF(P34="","",AVERAGE(D34:O34,#REF!,#REF!,#REF!))</f>
      </c>
      <c r="R34" s="306">
        <f>IF(Q34="","",MAX(D34:O34,#REF!,#REF!,#REF!))</f>
      </c>
      <c r="S34" s="306">
        <f aca="true" t="shared" si="0" ref="S34:S41">IF(OR((Q34=""),(R34="")),"",R34/Q34)</f>
      </c>
    </row>
    <row r="35" spans="2:19" ht="21.75" customHeight="1" hidden="1">
      <c r="B35" s="301"/>
      <c r="C35" s="302"/>
      <c r="D35" s="303"/>
      <c r="E35" s="303"/>
      <c r="F35" s="304"/>
      <c r="G35" s="303"/>
      <c r="H35" s="303"/>
      <c r="I35" s="304"/>
      <c r="J35" s="303"/>
      <c r="K35" s="303"/>
      <c r="L35" s="304"/>
      <c r="M35" s="303"/>
      <c r="N35" s="303"/>
      <c r="O35" s="304"/>
      <c r="P35" s="305">
        <f>IF(COUNT('Form-5-(5)'!D35:O35,#REF!,#REF!,#REF!)=0,"",COUNT('Form-5-(5)'!D35:O35,#REF!,#REF!,#REF!))</f>
      </c>
      <c r="Q35" s="306">
        <f>IF(P35="","",AVERAGE(D35:O35,#REF!,#REF!,#REF!))</f>
      </c>
      <c r="R35" s="306">
        <f>IF(Q35="","",MAX(D35:O35,#REF!,#REF!,#REF!))</f>
      </c>
      <c r="S35" s="306">
        <f t="shared" si="0"/>
      </c>
    </row>
    <row r="36" spans="2:19" ht="21.75" customHeight="1" hidden="1">
      <c r="B36" s="301"/>
      <c r="C36" s="302"/>
      <c r="D36" s="303"/>
      <c r="E36" s="303"/>
      <c r="F36" s="304"/>
      <c r="G36" s="303"/>
      <c r="H36" s="303"/>
      <c r="I36" s="304"/>
      <c r="J36" s="303"/>
      <c r="K36" s="303"/>
      <c r="L36" s="304"/>
      <c r="M36" s="303"/>
      <c r="N36" s="303"/>
      <c r="O36" s="304"/>
      <c r="P36" s="305">
        <f>IF(COUNT('Form-5-(5)'!D36:O36,#REF!,#REF!,#REF!)=0,"",COUNT('Form-5-(5)'!D36:O36,#REF!,#REF!,#REF!))</f>
      </c>
      <c r="Q36" s="306">
        <f>IF(P36="","",AVERAGE(D36:O36,#REF!,#REF!,#REF!))</f>
      </c>
      <c r="R36" s="306">
        <f>IF(Q36="","",MAX(D36:O36,#REF!,#REF!,#REF!))</f>
      </c>
      <c r="S36" s="306">
        <f t="shared" si="0"/>
      </c>
    </row>
    <row r="37" spans="2:19" ht="21.75" customHeight="1" hidden="1">
      <c r="B37" s="301"/>
      <c r="C37" s="302"/>
      <c r="D37" s="303"/>
      <c r="E37" s="303"/>
      <c r="F37" s="304"/>
      <c r="G37" s="303"/>
      <c r="H37" s="303"/>
      <c r="I37" s="304"/>
      <c r="J37" s="303"/>
      <c r="K37" s="303"/>
      <c r="L37" s="304"/>
      <c r="M37" s="303"/>
      <c r="N37" s="303"/>
      <c r="O37" s="304"/>
      <c r="P37" s="305">
        <f>IF(COUNT('Form-5-(5)'!D37:O37,#REF!,#REF!,#REF!)=0,"",COUNT('Form-5-(5)'!D37:O37,#REF!,#REF!,#REF!))</f>
      </c>
      <c r="Q37" s="306">
        <f>IF(P37="","",AVERAGE(D37:O37,#REF!,#REF!,#REF!))</f>
      </c>
      <c r="R37" s="306">
        <f>IF(Q37="","",MAX(D37:O37,#REF!,#REF!,#REF!))</f>
      </c>
      <c r="S37" s="306">
        <f t="shared" si="0"/>
      </c>
    </row>
    <row r="38" spans="2:19" ht="21.75" customHeight="1" hidden="1">
      <c r="B38" s="301"/>
      <c r="C38" s="302"/>
      <c r="D38" s="303"/>
      <c r="E38" s="303"/>
      <c r="F38" s="304"/>
      <c r="G38" s="303"/>
      <c r="H38" s="303"/>
      <c r="I38" s="304"/>
      <c r="J38" s="303"/>
      <c r="K38" s="303"/>
      <c r="L38" s="304"/>
      <c r="M38" s="303"/>
      <c r="N38" s="303"/>
      <c r="O38" s="304"/>
      <c r="P38" s="305">
        <f>IF(COUNT('Form-5-(5)'!D38:O38,#REF!,#REF!,#REF!)=0,"",COUNT('Form-5-(5)'!D38:O38,#REF!,#REF!,#REF!))</f>
      </c>
      <c r="Q38" s="306">
        <f>IF(P38="","",AVERAGE(D38:O38,#REF!,#REF!,#REF!))</f>
      </c>
      <c r="R38" s="306">
        <f>IF(Q38="","",MAX(D38:O38,#REF!,#REF!,#REF!))</f>
      </c>
      <c r="S38" s="306">
        <f t="shared" si="0"/>
      </c>
    </row>
    <row r="39" spans="2:19" ht="21.75" customHeight="1" hidden="1">
      <c r="B39" s="301"/>
      <c r="C39" s="302"/>
      <c r="D39" s="303"/>
      <c r="E39" s="303"/>
      <c r="F39" s="304"/>
      <c r="G39" s="303"/>
      <c r="H39" s="303"/>
      <c r="I39" s="304"/>
      <c r="J39" s="303"/>
      <c r="K39" s="303"/>
      <c r="L39" s="304"/>
      <c r="M39" s="303"/>
      <c r="N39" s="303"/>
      <c r="O39" s="304"/>
      <c r="P39" s="305">
        <f>IF(COUNT('Form-5-(5)'!D39:O39,#REF!,#REF!,#REF!)=0,"",COUNT('Form-5-(5)'!D39:O39,#REF!,#REF!,#REF!))</f>
      </c>
      <c r="Q39" s="306">
        <f>IF(P39="","",AVERAGE(D39:O39,#REF!,#REF!,#REF!))</f>
      </c>
      <c r="R39" s="306">
        <f>IF(Q39="","",MAX(D39:O39,#REF!,#REF!,#REF!))</f>
      </c>
      <c r="S39" s="306">
        <f t="shared" si="0"/>
      </c>
    </row>
    <row r="40" spans="2:19" ht="21.75" customHeight="1" hidden="1">
      <c r="B40" s="301"/>
      <c r="C40" s="302"/>
      <c r="D40" s="303"/>
      <c r="E40" s="303"/>
      <c r="F40" s="304"/>
      <c r="G40" s="303"/>
      <c r="H40" s="303"/>
      <c r="I40" s="304"/>
      <c r="J40" s="303"/>
      <c r="K40" s="303"/>
      <c r="L40" s="304"/>
      <c r="M40" s="303"/>
      <c r="N40" s="303"/>
      <c r="O40" s="304"/>
      <c r="P40" s="305">
        <f>IF(COUNT('Form-5-(5)'!D40:O40,#REF!,#REF!,#REF!)=0,"",COUNT('Form-5-(5)'!D40:O40,#REF!,#REF!,#REF!))</f>
      </c>
      <c r="Q40" s="306">
        <f>IF(P40="","",AVERAGE(D40:O40,#REF!,#REF!,#REF!))</f>
      </c>
      <c r="R40" s="306">
        <f>IF(Q40="","",MAX(D40:O40,#REF!,#REF!,#REF!))</f>
      </c>
      <c r="S40" s="306">
        <f t="shared" si="0"/>
      </c>
    </row>
    <row r="41" spans="2:19" ht="21.75" customHeight="1" hidden="1">
      <c r="B41" s="301"/>
      <c r="C41" s="302"/>
      <c r="D41" s="307"/>
      <c r="E41" s="307"/>
      <c r="F41" s="308"/>
      <c r="G41" s="307"/>
      <c r="H41" s="307"/>
      <c r="I41" s="308"/>
      <c r="J41" s="307"/>
      <c r="K41" s="307"/>
      <c r="L41" s="308"/>
      <c r="M41" s="307"/>
      <c r="N41" s="307"/>
      <c r="O41" s="308"/>
      <c r="P41" s="305">
        <f>IF(COUNT('Form-5-(5)'!D41:O41,#REF!,#REF!,#REF!)=0,"",COUNT('Form-5-(5)'!D41:O41,#REF!,#REF!,#REF!))</f>
      </c>
      <c r="Q41" s="306">
        <f>IF(P41="","",AVERAGE(D41:O41,#REF!,#REF!,#REF!))</f>
      </c>
      <c r="R41" s="306">
        <f>IF(Q41="","",MAX(D41:O41,#REF!,#REF!,#REF!))</f>
      </c>
      <c r="S41" s="306">
        <f t="shared" si="0"/>
      </c>
    </row>
    <row r="42" spans="2:19" ht="21" customHeight="1">
      <c r="B42" s="248" t="s">
        <v>40</v>
      </c>
      <c r="C42" s="248"/>
      <c r="D42" s="249"/>
      <c r="E42" s="250"/>
      <c r="F42" s="309"/>
      <c r="G42" s="309"/>
      <c r="H42" s="309"/>
      <c r="I42" s="309"/>
      <c r="J42" s="309"/>
      <c r="K42" s="309"/>
      <c r="L42" s="309"/>
      <c r="M42" s="309"/>
      <c r="N42" s="309"/>
      <c r="O42" s="309"/>
      <c r="P42" s="309"/>
      <c r="Q42" s="309"/>
      <c r="R42" s="309"/>
      <c r="S42" s="309"/>
    </row>
    <row r="43" spans="2:19" ht="13.5" customHeight="1">
      <c r="B43" s="248" t="s">
        <v>92</v>
      </c>
      <c r="C43" s="248"/>
      <c r="D43" s="249"/>
      <c r="E43" s="250"/>
      <c r="F43" s="250"/>
      <c r="G43" s="250"/>
      <c r="H43" s="250"/>
      <c r="I43" s="250"/>
      <c r="J43" s="251"/>
      <c r="K43" s="251"/>
      <c r="L43" s="251"/>
      <c r="M43" s="251"/>
      <c r="N43" s="251"/>
      <c r="O43" s="251"/>
      <c r="P43" s="251"/>
      <c r="Q43" s="251"/>
      <c r="R43" s="624"/>
      <c r="S43" s="625"/>
    </row>
    <row r="44" spans="2:19" ht="13.5" customHeight="1">
      <c r="B44" s="248" t="s">
        <v>85</v>
      </c>
      <c r="C44" s="248"/>
      <c r="D44" s="249"/>
      <c r="E44" s="250"/>
      <c r="F44" s="250"/>
      <c r="G44" s="250"/>
      <c r="H44" s="250"/>
      <c r="I44" s="250"/>
      <c r="J44" s="251"/>
      <c r="K44" s="251"/>
      <c r="L44" s="251"/>
      <c r="M44" s="251"/>
      <c r="N44" s="251"/>
      <c r="O44" s="251"/>
      <c r="P44" s="251"/>
      <c r="Q44" s="251"/>
      <c r="R44" s="251"/>
      <c r="S44" s="251"/>
    </row>
    <row r="45" spans="1:19" s="47" customFormat="1" ht="13.5" customHeight="1">
      <c r="A45" s="174"/>
      <c r="B45" s="252" t="s">
        <v>224</v>
      </c>
      <c r="C45" s="252"/>
      <c r="D45" s="253"/>
      <c r="E45" s="253"/>
      <c r="F45" s="253"/>
      <c r="G45" s="253"/>
      <c r="H45" s="253"/>
      <c r="I45" s="253"/>
      <c r="J45" s="253"/>
      <c r="K45" s="253"/>
      <c r="L45" s="253"/>
      <c r="M45" s="253"/>
      <c r="N45" s="253"/>
      <c r="O45" s="253"/>
      <c r="P45" s="253"/>
      <c r="Q45" s="253"/>
      <c r="R45" s="253"/>
      <c r="S45" s="253"/>
    </row>
    <row r="46" spans="2:19" ht="18" customHeight="1">
      <c r="B46" s="175" t="s">
        <v>82</v>
      </c>
      <c r="C46" s="175"/>
      <c r="D46" s="254"/>
      <c r="E46" s="254"/>
      <c r="F46" s="254"/>
      <c r="G46" s="254"/>
      <c r="H46" s="254"/>
      <c r="I46" s="254"/>
      <c r="J46" s="254"/>
      <c r="K46" s="254"/>
      <c r="L46" s="254"/>
      <c r="M46" s="254"/>
      <c r="N46" s="254"/>
      <c r="O46" s="254"/>
      <c r="P46" s="254"/>
      <c r="Q46" s="254"/>
      <c r="R46" s="254"/>
      <c r="S46" s="254"/>
    </row>
    <row r="59" spans="1:18" s="47" customFormat="1" ht="14.25" customHeight="1">
      <c r="A59" s="174"/>
      <c r="B59" s="174"/>
      <c r="C59" s="174"/>
      <c r="D59" s="174"/>
      <c r="E59" s="174"/>
      <c r="F59" s="174"/>
      <c r="G59" s="174"/>
      <c r="H59" s="174"/>
      <c r="I59" s="174"/>
      <c r="J59" s="174"/>
      <c r="K59" s="174"/>
      <c r="L59" s="174"/>
      <c r="M59" s="174"/>
      <c r="N59" s="174"/>
      <c r="O59" s="174"/>
      <c r="P59" s="174"/>
      <c r="Q59" s="174"/>
      <c r="R59" s="174"/>
    </row>
    <row r="60" spans="1:18" s="47" customFormat="1" ht="15.75" customHeight="1">
      <c r="A60" s="174"/>
      <c r="B60" s="174"/>
      <c r="C60" s="174"/>
      <c r="D60" s="174"/>
      <c r="E60" s="174"/>
      <c r="F60" s="174"/>
      <c r="G60" s="174"/>
      <c r="H60" s="174"/>
      <c r="I60" s="174"/>
      <c r="J60" s="174"/>
      <c r="K60" s="174"/>
      <c r="L60" s="174"/>
      <c r="M60" s="174"/>
      <c r="N60" s="174"/>
      <c r="O60" s="174"/>
      <c r="P60" s="174"/>
      <c r="Q60" s="174"/>
      <c r="R60" s="174"/>
    </row>
  </sheetData>
  <sheetProtection password="DD51" sheet="1" objects="1" scenarios="1"/>
  <mergeCells count="17">
    <mergeCell ref="B9:S9"/>
    <mergeCell ref="B31:C31"/>
    <mergeCell ref="B8:S8"/>
    <mergeCell ref="S11:S13"/>
    <mergeCell ref="J11:L11"/>
    <mergeCell ref="J12:L12"/>
    <mergeCell ref="M11:O11"/>
    <mergeCell ref="M12:O12"/>
    <mergeCell ref="Q11:Q13"/>
    <mergeCell ref="R11:R13"/>
    <mergeCell ref="D11:F11"/>
    <mergeCell ref="G11:I11"/>
    <mergeCell ref="B32:C32"/>
    <mergeCell ref="B33:C33"/>
    <mergeCell ref="D12:F12"/>
    <mergeCell ref="G12:I12"/>
    <mergeCell ref="B30:C30"/>
  </mergeCells>
  <printOptions horizontalCentered="1" verticalCentered="1"/>
  <pageMargins left="0.52" right="0.67" top="1" bottom="1" header="0.5" footer="0.5"/>
  <pageSetup fitToHeight="1" fitToWidth="1" horizontalDpi="600" verticalDpi="600" orientation="landscape" r:id="rId3"/>
  <headerFooter alignWithMargins="0">
    <oddFooter>&amp;L(Version 4.1, revised June 2021)</oddFooter>
  </headerFooter>
  <drawing r:id="rId2"/>
  <legacyDrawing r:id="rId1"/>
</worksheet>
</file>

<file path=xl/worksheets/sheet17.xml><?xml version="1.0" encoding="utf-8"?>
<worksheet xmlns="http://schemas.openxmlformats.org/spreadsheetml/2006/main" xmlns:r="http://schemas.openxmlformats.org/officeDocument/2006/relationships">
  <sheetPr codeName="Sheet26">
    <pageSetUpPr fitToPage="1"/>
  </sheetPr>
  <dimension ref="A1:AA41"/>
  <sheetViews>
    <sheetView showGridLines="0" showRowColHeaders="0" zoomScale="75" zoomScaleNormal="75" zoomScaleSheetLayoutView="70" zoomScalePageLayoutView="0" workbookViewId="0" topLeftCell="A1">
      <selection activeCell="D11" sqref="D11"/>
    </sheetView>
  </sheetViews>
  <sheetFormatPr defaultColWidth="9.33203125" defaultRowHeight="12.75"/>
  <cols>
    <col min="1" max="1" width="15.33203125" style="194" customWidth="1"/>
    <col min="2" max="2" width="9.83203125" style="194" customWidth="1"/>
    <col min="3" max="3" width="32.83203125" style="194" customWidth="1"/>
    <col min="4" max="10" width="16.83203125" style="194" customWidth="1"/>
    <col min="11" max="11" width="16.83203125" style="194" hidden="1" customWidth="1"/>
    <col min="12" max="13" width="16.83203125" style="194" customWidth="1"/>
    <col min="14" max="14" width="17.83203125" style="194" customWidth="1"/>
    <col min="15" max="15" width="9.33203125" style="194" customWidth="1"/>
    <col min="16" max="16" width="13.16015625" style="194" customWidth="1"/>
    <col min="17" max="17" width="10" style="194" hidden="1" customWidth="1"/>
    <col min="18" max="19" width="9.33203125" style="194" hidden="1" customWidth="1"/>
    <col min="20" max="20" width="0" style="194" hidden="1" customWidth="1"/>
    <col min="21" max="16384" width="9.33203125" style="194" customWidth="1"/>
  </cols>
  <sheetData>
    <row r="1" spans="1:27" s="47" customFormat="1" ht="3" customHeight="1">
      <c r="A1" s="174"/>
      <c r="AA1" s="653" t="b">
        <v>1</v>
      </c>
    </row>
    <row r="2" spans="2:14" s="185" customFormat="1" ht="21" customHeight="1">
      <c r="B2" s="177" t="s">
        <v>296</v>
      </c>
      <c r="C2" s="182"/>
      <c r="D2" s="183"/>
      <c r="E2" s="183"/>
      <c r="F2" s="183"/>
      <c r="G2" s="183"/>
      <c r="H2" s="183"/>
      <c r="I2" s="183"/>
      <c r="J2" s="444"/>
      <c r="K2" s="183"/>
      <c r="L2" s="184"/>
      <c r="M2" s="184"/>
      <c r="N2" s="180" t="s">
        <v>238</v>
      </c>
    </row>
    <row r="3" spans="2:14" s="185" customFormat="1" ht="4.5" customHeight="1">
      <c r="B3" s="186"/>
      <c r="C3" s="186"/>
      <c r="D3" s="187"/>
      <c r="E3" s="187"/>
      <c r="F3" s="187"/>
      <c r="G3" s="187"/>
      <c r="H3" s="187"/>
      <c r="I3" s="187"/>
      <c r="J3" s="187"/>
      <c r="K3" s="187"/>
      <c r="L3" s="187"/>
      <c r="M3" s="187"/>
      <c r="N3" s="187"/>
    </row>
    <row r="4" spans="2:14" s="188" customFormat="1" ht="21" customHeight="1">
      <c r="B4" s="439" t="str">
        <f>CONCATENATE(Cover!D21,"  ",Cover!E21)</f>
        <v>FACILITY NAME:  </v>
      </c>
      <c r="C4" s="312"/>
      <c r="D4" s="152"/>
      <c r="E4" s="313"/>
      <c r="F4" s="268" t="str">
        <f>CONCATENATE(Cover!D23,"  ",Cover!E23)</f>
        <v>NDEE SPILL NO.:  </v>
      </c>
      <c r="G4" s="441"/>
      <c r="H4" s="441"/>
      <c r="I4" s="313"/>
      <c r="J4" s="270" t="str">
        <f>CONCATENATE(Cover!D24,"  ",Cover!E24)</f>
        <v>NDEE IIS NO.:  </v>
      </c>
      <c r="K4" s="314"/>
      <c r="L4" s="441"/>
      <c r="M4" s="314"/>
      <c r="N4" s="315"/>
    </row>
    <row r="5" spans="2:14" s="188" customFormat="1" ht="4.5" customHeight="1">
      <c r="B5" s="271"/>
      <c r="C5" s="187"/>
      <c r="D5" s="187"/>
      <c r="E5" s="187"/>
      <c r="F5" s="187"/>
      <c r="G5" s="187"/>
      <c r="H5" s="272"/>
      <c r="I5" s="187"/>
      <c r="J5" s="187"/>
      <c r="K5" s="187"/>
      <c r="L5" s="187"/>
      <c r="M5" s="187"/>
      <c r="N5" s="187"/>
    </row>
    <row r="6" spans="2:14" s="189" customFormat="1" ht="21" customHeight="1">
      <c r="B6" s="440" t="str">
        <f>CONCATENATE(Cover!D26,"  ",Cover!E26)</f>
        <v>CONSULTANT:  </v>
      </c>
      <c r="C6" s="153"/>
      <c r="D6" s="153"/>
      <c r="E6" s="156"/>
      <c r="F6" s="442" t="str">
        <f>IF(Cover!E27="",Cover!D27,CONCATENATE(Cover!D27,"  ",TEXT(Cover!E27,"dd-mmm-yy")))</f>
        <v>COMPLETION DATE:</v>
      </c>
      <c r="G6" s="443"/>
      <c r="H6" s="443"/>
      <c r="I6" s="156"/>
      <c r="J6" s="275" t="str">
        <f>CONCATENATE(Cover!D28,"  ",Cover!E28)</f>
        <v>PREPARED BY:  </v>
      </c>
      <c r="K6" s="316"/>
      <c r="L6" s="443"/>
      <c r="M6" s="316"/>
      <c r="N6" s="317"/>
    </row>
    <row r="7" spans="2:14" s="189" customFormat="1" ht="3" customHeight="1">
      <c r="B7" s="438"/>
      <c r="C7" s="436"/>
      <c r="D7" s="436"/>
      <c r="E7" s="436"/>
      <c r="F7" s="436"/>
      <c r="G7" s="436"/>
      <c r="H7" s="435"/>
      <c r="I7" s="436"/>
      <c r="J7" s="437"/>
      <c r="K7" s="437"/>
      <c r="L7" s="437"/>
      <c r="M7" s="437"/>
      <c r="N7" s="190"/>
    </row>
    <row r="8" spans="2:15" s="188" customFormat="1" ht="21" customHeight="1">
      <c r="B8" s="796" t="s">
        <v>87</v>
      </c>
      <c r="C8" s="797"/>
      <c r="D8" s="797"/>
      <c r="E8" s="797"/>
      <c r="F8" s="797"/>
      <c r="G8" s="797"/>
      <c r="H8" s="797"/>
      <c r="I8" s="797"/>
      <c r="J8" s="797"/>
      <c r="K8" s="797"/>
      <c r="L8" s="797"/>
      <c r="M8" s="797"/>
      <c r="N8" s="798"/>
      <c r="O8" s="191"/>
    </row>
    <row r="9" spans="2:20" s="149" customFormat="1" ht="21" customHeight="1">
      <c r="B9" s="779" t="s">
        <v>81</v>
      </c>
      <c r="C9" s="780"/>
      <c r="D9" s="780"/>
      <c r="E9" s="780"/>
      <c r="F9" s="780"/>
      <c r="G9" s="780"/>
      <c r="H9" s="780"/>
      <c r="I9" s="780"/>
      <c r="J9" s="780"/>
      <c r="K9" s="780"/>
      <c r="L9" s="780"/>
      <c r="M9" s="780"/>
      <c r="N9" s="781"/>
      <c r="O9" s="189"/>
      <c r="P9" s="189"/>
      <c r="Q9" s="219"/>
      <c r="R9" s="219"/>
      <c r="S9" s="219"/>
      <c r="T9" s="220"/>
    </row>
    <row r="10" spans="2:14" ht="4.5" customHeight="1">
      <c r="B10" s="192"/>
      <c r="C10" s="192"/>
      <c r="D10" s="193"/>
      <c r="E10" s="193"/>
      <c r="F10" s="193"/>
      <c r="G10" s="193"/>
      <c r="H10" s="193"/>
      <c r="I10" s="193"/>
      <c r="J10" s="193"/>
      <c r="K10" s="193"/>
      <c r="L10" s="193"/>
      <c r="M10" s="193"/>
      <c r="N10" s="193"/>
    </row>
    <row r="11" spans="2:20" ht="19.5" customHeight="1">
      <c r="B11" s="318" t="s">
        <v>44</v>
      </c>
      <c r="C11" s="319"/>
      <c r="D11" s="445"/>
      <c r="E11" s="445"/>
      <c r="F11" s="445"/>
      <c r="G11" s="445"/>
      <c r="H11" s="445"/>
      <c r="I11" s="445"/>
      <c r="J11" s="445"/>
      <c r="K11" s="802" t="s">
        <v>90</v>
      </c>
      <c r="L11" s="799" t="s">
        <v>24</v>
      </c>
      <c r="M11" s="799" t="s">
        <v>25</v>
      </c>
      <c r="N11" s="799" t="s">
        <v>276</v>
      </c>
      <c r="Q11" s="195"/>
      <c r="R11" s="195"/>
      <c r="S11" s="195"/>
      <c r="T11" s="195"/>
    </row>
    <row r="12" spans="2:20" ht="19.5" customHeight="1">
      <c r="B12" s="318" t="s">
        <v>45</v>
      </c>
      <c r="C12" s="320"/>
      <c r="D12" s="446"/>
      <c r="E12" s="446"/>
      <c r="F12" s="446"/>
      <c r="G12" s="446"/>
      <c r="H12" s="446"/>
      <c r="I12" s="446"/>
      <c r="J12" s="446"/>
      <c r="K12" s="803"/>
      <c r="L12" s="800"/>
      <c r="M12" s="800"/>
      <c r="N12" s="800"/>
      <c r="P12" s="189"/>
      <c r="Q12" s="195"/>
      <c r="R12" s="195"/>
      <c r="S12" s="195"/>
      <c r="T12" s="195"/>
    </row>
    <row r="13" spans="2:20" ht="19.5" customHeight="1">
      <c r="B13" s="318" t="s">
        <v>46</v>
      </c>
      <c r="C13" s="320"/>
      <c r="D13" s="447"/>
      <c r="E13" s="447"/>
      <c r="F13" s="447"/>
      <c r="G13" s="447"/>
      <c r="H13" s="447"/>
      <c r="I13" s="447"/>
      <c r="J13" s="447"/>
      <c r="K13" s="803"/>
      <c r="L13" s="800"/>
      <c r="M13" s="800"/>
      <c r="N13" s="800"/>
      <c r="Q13" s="195"/>
      <c r="R13" s="195"/>
      <c r="S13" s="195"/>
      <c r="T13" s="195"/>
    </row>
    <row r="14" spans="2:20" ht="19.5" customHeight="1">
      <c r="B14" s="318" t="s">
        <v>47</v>
      </c>
      <c r="C14" s="320"/>
      <c r="D14" s="447"/>
      <c r="E14" s="447"/>
      <c r="F14" s="447"/>
      <c r="G14" s="447"/>
      <c r="H14" s="447"/>
      <c r="I14" s="447"/>
      <c r="J14" s="447"/>
      <c r="K14" s="803"/>
      <c r="L14" s="800"/>
      <c r="M14" s="800"/>
      <c r="N14" s="800"/>
      <c r="Q14" s="195"/>
      <c r="R14" s="195"/>
      <c r="S14" s="195"/>
      <c r="T14" s="195"/>
    </row>
    <row r="15" spans="2:20" ht="19.5" customHeight="1">
      <c r="B15" s="318" t="s">
        <v>48</v>
      </c>
      <c r="C15" s="319"/>
      <c r="D15" s="448"/>
      <c r="E15" s="449"/>
      <c r="F15" s="449"/>
      <c r="G15" s="449"/>
      <c r="H15" s="449"/>
      <c r="I15" s="449"/>
      <c r="J15" s="449"/>
      <c r="K15" s="804"/>
      <c r="L15" s="801"/>
      <c r="M15" s="801"/>
      <c r="N15" s="801"/>
      <c r="Q15" s="195"/>
      <c r="R15" s="195"/>
      <c r="S15" s="195"/>
      <c r="T15" s="195"/>
    </row>
    <row r="16" spans="2:20" ht="19.5" customHeight="1">
      <c r="B16" s="321" t="s">
        <v>237</v>
      </c>
      <c r="C16" s="322"/>
      <c r="D16" s="323"/>
      <c r="E16" s="324"/>
      <c r="F16" s="324"/>
      <c r="G16" s="324"/>
      <c r="H16" s="324"/>
      <c r="I16" s="324"/>
      <c r="J16" s="324"/>
      <c r="K16" s="325"/>
      <c r="L16" s="325"/>
      <c r="M16" s="325"/>
      <c r="N16" s="326"/>
      <c r="Q16" s="195"/>
      <c r="R16" s="195"/>
      <c r="S16" s="195"/>
      <c r="T16" s="195"/>
    </row>
    <row r="17" spans="2:20" ht="19.5" customHeight="1">
      <c r="B17" s="327" t="s">
        <v>29</v>
      </c>
      <c r="C17" s="328"/>
      <c r="D17" s="450"/>
      <c r="E17" s="451"/>
      <c r="F17" s="451"/>
      <c r="G17" s="451"/>
      <c r="H17" s="451"/>
      <c r="I17" s="451"/>
      <c r="J17" s="451"/>
      <c r="K17" s="357">
        <f>IF(COUNT(D17:J17,#REF!)=0,"",COUNT(D17:J17,#REF!,#REF!))</f>
      </c>
      <c r="L17" s="357">
        <f>IF(K17="","",AVERAGE(D17:J17,'Form-6a-(2)'!D17:J17,'Form-6a-(3)'!D17:J17,'Form-6a-(4)'!D17:J17,'Form-6a-(5)'!D17:J17,'Form-6a-(6)'!D17:J17))</f>
      </c>
      <c r="M17" s="357">
        <f>IF(K17="","",MAX(D17:J17,'Form-6a-(2)'!D17:J17,'Form-6a-(3)'!D17:J17,'Form-6a-(4)'!D17:J17,'Form-6a-(5)'!D17:J17,'Form-6a-(6)'!D17:J17))</f>
      </c>
      <c r="N17" s="329">
        <f>IF(K17="","",M17/L17)</f>
      </c>
      <c r="P17" s="61"/>
      <c r="Q17" s="195"/>
      <c r="R17" s="195"/>
      <c r="S17" s="195"/>
      <c r="T17" s="195"/>
    </row>
    <row r="18" spans="2:20" ht="19.5" customHeight="1">
      <c r="B18" s="330" t="s">
        <v>30</v>
      </c>
      <c r="C18" s="331"/>
      <c r="D18" s="452"/>
      <c r="E18" s="453"/>
      <c r="F18" s="453"/>
      <c r="G18" s="453"/>
      <c r="H18" s="453"/>
      <c r="I18" s="453"/>
      <c r="J18" s="453"/>
      <c r="K18" s="357">
        <f>IF(COUNT(D18:J18,#REF!)=0,"",COUNT(D18:J18,#REF!,#REF!))</f>
      </c>
      <c r="L18" s="357">
        <f>IF(K18="","",AVERAGE(D18:J18,'Form-6a-(2)'!D18:J18,'Form-6a-(3)'!D18:J18,'Form-6a-(4)'!D18:J18,'Form-6a-(5)'!D18:J18,'Form-6a-(6)'!D18:J18))</f>
      </c>
      <c r="M18" s="357">
        <f>IF(K18="","",MAX(D18:J18,'Form-6a-(2)'!D18:J18,'Form-6a-(3)'!D18:J18,'Form-6a-(4)'!D18:J18,'Form-6a-(5)'!D18:J18,'Form-6a-(6)'!D18:J18))</f>
      </c>
      <c r="N18" s="329">
        <f aca="true" t="shared" si="0" ref="N18:N23">IF(K18="","",M18/L18)</f>
      </c>
      <c r="P18" s="61"/>
      <c r="Q18" s="195"/>
      <c r="R18" s="195"/>
      <c r="S18" s="195"/>
      <c r="T18" s="195"/>
    </row>
    <row r="19" spans="2:20" ht="19.5" customHeight="1">
      <c r="B19" s="330" t="s">
        <v>31</v>
      </c>
      <c r="C19" s="331"/>
      <c r="D19" s="452"/>
      <c r="E19" s="453"/>
      <c r="F19" s="453"/>
      <c r="G19" s="453"/>
      <c r="H19" s="453"/>
      <c r="I19" s="453"/>
      <c r="J19" s="453"/>
      <c r="K19" s="357">
        <f>IF(COUNT(D19:J19,#REF!)=0,"",COUNT(D19:J19,#REF!,#REF!))</f>
      </c>
      <c r="L19" s="357">
        <f>IF(K19="","",AVERAGE(D19:J19,'Form-6a-(2)'!D19:J19,'Form-6a-(3)'!D19:J19,'Form-6a-(4)'!D19:J19,'Form-6a-(5)'!D19:J19,'Form-6a-(6)'!D19:J19))</f>
      </c>
      <c r="M19" s="357">
        <f>IF(K19="","",MAX(D19:J19,'Form-6a-(2)'!D19:J19,'Form-6a-(3)'!D19:J19,'Form-6a-(4)'!D19:J19,'Form-6a-(5)'!D19:J19,'Form-6a-(6)'!D19:J19))</f>
      </c>
      <c r="N19" s="329">
        <f t="shared" si="0"/>
      </c>
      <c r="P19" s="61"/>
      <c r="Q19" s="195">
        <f>COUNTIF(D19:N19,"fp")</f>
        <v>0</v>
      </c>
      <c r="R19" s="196" t="str">
        <f>IF(Q19&gt;0,ESOL1,IF(COUNT(D19:N19)=0,"--",MAX(D19:N19)))</f>
        <v>--</v>
      </c>
      <c r="S19" s="195"/>
      <c r="T19" s="195"/>
    </row>
    <row r="20" spans="2:20" ht="19.5" customHeight="1">
      <c r="B20" s="330" t="s">
        <v>49</v>
      </c>
      <c r="C20" s="331"/>
      <c r="D20" s="452"/>
      <c r="E20" s="453"/>
      <c r="F20" s="453"/>
      <c r="G20" s="453"/>
      <c r="H20" s="453"/>
      <c r="I20" s="453"/>
      <c r="J20" s="453"/>
      <c r="K20" s="357">
        <f>IF(COUNT(D20:J20,#REF!)=0,"",COUNT(D20:J20,#REF!,#REF!))</f>
      </c>
      <c r="L20" s="357">
        <f>IF(K20="","",AVERAGE(D20:J20,'Form-6a-(2)'!D20:J20,'Form-6a-(3)'!D20:J20,'Form-6a-(4)'!D20:J20,'Form-6a-(5)'!D20:J20,'Form-6a-(6)'!D20:J20))</f>
      </c>
      <c r="M20" s="357">
        <f>IF(K20="","",MAX(D20:J20,'Form-6a-(2)'!D20:J20,'Form-6a-(3)'!D20:J20,'Form-6a-(4)'!D20:J20,'Form-6a-(5)'!D20:J20,'Form-6a-(6)'!D20:J20))</f>
      </c>
      <c r="N20" s="329">
        <f t="shared" si="0"/>
      </c>
      <c r="Q20" s="195"/>
      <c r="R20" s="196"/>
      <c r="S20" s="195"/>
      <c r="T20" s="195"/>
    </row>
    <row r="21" spans="2:20" s="197" customFormat="1" ht="19.5" customHeight="1">
      <c r="B21" s="330" t="s">
        <v>34</v>
      </c>
      <c r="C21" s="331"/>
      <c r="D21" s="454"/>
      <c r="E21" s="455"/>
      <c r="F21" s="455"/>
      <c r="G21" s="455"/>
      <c r="H21" s="455"/>
      <c r="I21" s="455"/>
      <c r="J21" s="455"/>
      <c r="K21" s="357">
        <f>IF(COUNT(D21:J21,#REF!)=0,"",COUNT(D21:J21,#REF!,#REF!))</f>
      </c>
      <c r="L21" s="357">
        <f>IF(K21="","",AVERAGE(D21:J21,'Form-6a-(2)'!D21:J21,'Form-6a-(3)'!D21:J21,'Form-6a-(4)'!D21:J21,'Form-6a-(5)'!D21:J21,'Form-6a-(6)'!D21:J21))</f>
      </c>
      <c r="M21" s="357">
        <f>IF(K21="","",MAX(D21:J21,'Form-6a-(2)'!D21:J21,'Form-6a-(3)'!D21:J21,'Form-6a-(4)'!D21:J21,'Form-6a-(5)'!D21:J21,'Form-6a-(6)'!D21:J21))</f>
      </c>
      <c r="N21" s="329">
        <f t="shared" si="0"/>
      </c>
      <c r="Q21" s="195"/>
      <c r="R21" s="196"/>
      <c r="S21" s="198"/>
      <c r="T21" s="198"/>
    </row>
    <row r="22" spans="2:20" ht="19.5" customHeight="1">
      <c r="B22" s="330" t="s">
        <v>33</v>
      </c>
      <c r="C22" s="331"/>
      <c r="D22" s="452"/>
      <c r="E22" s="453"/>
      <c r="F22" s="453"/>
      <c r="G22" s="453"/>
      <c r="H22" s="453"/>
      <c r="I22" s="453"/>
      <c r="J22" s="453"/>
      <c r="K22" s="357">
        <f>IF(COUNT(D22:J22,#REF!)=0,"",COUNT(D22:J22,#REF!,#REF!))</f>
      </c>
      <c r="L22" s="357">
        <f>IF(K22="","",AVERAGE(D22:J22,'Form-6a-(2)'!D22:J22,'Form-6a-(3)'!D22:J22,'Form-6a-(4)'!D22:J22,'Form-6a-(5)'!D22:J22,'Form-6a-(6)'!D22:J22))</f>
      </c>
      <c r="M22" s="357">
        <f>IF(K22="","",MAX(D22:J22,'Form-6a-(2)'!D22:J22,'Form-6a-(3)'!D22:J22,'Form-6a-(4)'!D22:J22,'Form-6a-(5)'!D22:J22,'Form-6a-(6)'!D22:J22))</f>
      </c>
      <c r="N22" s="329">
        <f t="shared" si="0"/>
      </c>
      <c r="P22" s="61"/>
      <c r="Q22" s="198"/>
      <c r="R22" s="198"/>
      <c r="S22" s="195"/>
      <c r="T22" s="195"/>
    </row>
    <row r="23" spans="2:20" ht="19.5" customHeight="1">
      <c r="B23" s="330" t="s">
        <v>35</v>
      </c>
      <c r="C23" s="331"/>
      <c r="D23" s="456"/>
      <c r="E23" s="457"/>
      <c r="F23" s="457"/>
      <c r="G23" s="457"/>
      <c r="H23" s="457"/>
      <c r="I23" s="457"/>
      <c r="J23" s="457"/>
      <c r="K23" s="357">
        <f>IF(COUNT(D23:J23,#REF!)=0,"",COUNT(D23:J23,#REF!,#REF!))</f>
      </c>
      <c r="L23" s="357">
        <f>IF(K23="","",AVERAGE(D23:J23,'Form-6a-(2)'!D23:J23,'Form-6a-(3)'!D23:J23,'Form-6a-(4)'!D23:J23,'Form-6a-(5)'!D23:J23,'Form-6a-(6)'!D23:J23))</f>
      </c>
      <c r="M23" s="357">
        <f>IF(K23="","",MAX(D23:J23,'Form-6a-(2)'!D23:J23,'Form-6a-(3)'!D23:J23,'Form-6a-(4)'!D23:J23,'Form-6a-(5)'!D23:J23,'Form-6a-(6)'!D23:J23))</f>
      </c>
      <c r="N23" s="329">
        <f t="shared" si="0"/>
      </c>
      <c r="Q23" s="195"/>
      <c r="R23" s="195"/>
      <c r="S23" s="195"/>
      <c r="T23" s="195"/>
    </row>
    <row r="24" spans="2:20" s="197" customFormat="1" ht="19.5" customHeight="1">
      <c r="B24" s="332" t="s">
        <v>36</v>
      </c>
      <c r="C24" s="333"/>
      <c r="D24" s="334"/>
      <c r="E24" s="335"/>
      <c r="F24" s="335"/>
      <c r="G24" s="335"/>
      <c r="H24" s="335"/>
      <c r="I24" s="335"/>
      <c r="J24" s="335"/>
      <c r="K24" s="336"/>
      <c r="L24" s="627"/>
      <c r="M24" s="627"/>
      <c r="N24" s="337"/>
      <c r="Q24" s="195"/>
      <c r="R24" s="196"/>
      <c r="S24" s="198"/>
      <c r="T24" s="198"/>
    </row>
    <row r="25" spans="2:20" ht="19.5" customHeight="1">
      <c r="B25" s="330" t="s">
        <v>37</v>
      </c>
      <c r="C25" s="331"/>
      <c r="D25" s="450"/>
      <c r="E25" s="451"/>
      <c r="F25" s="451"/>
      <c r="G25" s="451"/>
      <c r="H25" s="451"/>
      <c r="I25" s="451"/>
      <c r="J25" s="451"/>
      <c r="K25" s="329">
        <f>IF(COUNT(D25:J25,#REF!)=0,"",COUNT(D25:J25,#REF!,#REF!))</f>
      </c>
      <c r="L25" s="357">
        <f>IF(K25="","",AVERAGE(D25:J25,'Form-6a-(2)'!D25:J25,'Form-6a-(3)'!D25:J25,'Form-6a-(4)'!D25:J25,'Form-6a-(5)'!D25:J25,'Form-6a-(6)'!D25:J25))</f>
      </c>
      <c r="M25" s="357">
        <f>IF(K25="","",MAX(D25:J25,'Form-6a-(2)'!D25:J25,'Form-6a-(3)'!D25:J25,'Form-6a-(4)'!D25:J25,'Form-6a-(5)'!D25:J25,'Form-6a-(6)'!D25:J25))</f>
      </c>
      <c r="N25" s="329">
        <f aca="true" t="shared" si="1" ref="N25:N30">IF(K25="","",M25/L25)</f>
      </c>
      <c r="P25" s="61"/>
      <c r="Q25" s="198"/>
      <c r="R25" s="198"/>
      <c r="S25" s="195"/>
      <c r="T25" s="195"/>
    </row>
    <row r="26" spans="2:20" ht="19.5" customHeight="1">
      <c r="B26" s="330" t="s">
        <v>38</v>
      </c>
      <c r="C26" s="331"/>
      <c r="D26" s="452"/>
      <c r="E26" s="453"/>
      <c r="F26" s="453"/>
      <c r="G26" s="453"/>
      <c r="H26" s="453"/>
      <c r="I26" s="453"/>
      <c r="J26" s="453"/>
      <c r="K26" s="329">
        <f>IF(COUNT(D26:J26,#REF!)=0,"",COUNT(D26:J26,#REF!,#REF!))</f>
      </c>
      <c r="L26" s="357">
        <f>IF(K26="","",AVERAGE(D26:J26,'Form-6a-(2)'!D26:J26,'Form-6a-(3)'!D26:J26,'Form-6a-(4)'!D26:J26,'Form-6a-(5)'!D26:J26,'Form-6a-(6)'!D26:J26))</f>
      </c>
      <c r="M26" s="357">
        <f>IF(K26="","",MAX(D26:J26,'Form-6a-(2)'!D26:J26,'Form-6a-(3)'!D26:J26,'Form-6a-(4)'!D26:J26,'Form-6a-(5)'!D26:J26,'Form-6a-(6)'!D26:J26))</f>
      </c>
      <c r="N26" s="329">
        <f t="shared" si="1"/>
      </c>
      <c r="Q26" s="195"/>
      <c r="R26" s="195"/>
      <c r="S26" s="195"/>
      <c r="T26" s="195"/>
    </row>
    <row r="27" spans="2:20" ht="19.5" customHeight="1">
      <c r="B27" s="330" t="s">
        <v>39</v>
      </c>
      <c r="C27" s="331"/>
      <c r="D27" s="452"/>
      <c r="E27" s="453"/>
      <c r="F27" s="453"/>
      <c r="G27" s="453"/>
      <c r="H27" s="453"/>
      <c r="I27" s="453"/>
      <c r="J27" s="453"/>
      <c r="K27" s="329">
        <f>IF(COUNT(D27:J27,#REF!)=0,"",COUNT(D27:J27,#REF!,#REF!))</f>
      </c>
      <c r="L27" s="357">
        <f>IF(K27="","",AVERAGE(D27:J27,'Form-6a-(2)'!D27:J27,'Form-6a-(3)'!D27:J27,'Form-6a-(4)'!D27:J27,'Form-6a-(5)'!D27:J27,'Form-6a-(6)'!D27:J27))</f>
      </c>
      <c r="M27" s="357">
        <f>IF(K27="","",MAX(D27:J27,'Form-6a-(2)'!D27:J27,'Form-6a-(3)'!D27:J27,'Form-6a-(4)'!D27:J27,'Form-6a-(5)'!D27:J27,'Form-6a-(6)'!D27:J27))</f>
      </c>
      <c r="N27" s="329">
        <f t="shared" si="1"/>
      </c>
      <c r="P27" s="61"/>
      <c r="Q27" s="195">
        <f>COUNTIF(D26:N26,"fp")</f>
        <v>0</v>
      </c>
      <c r="R27" s="196" t="str">
        <f>IF(Q27&gt;0,ESOL3,IF(COUNT(D26:N26)=0,"--",MAX(D26:N26)))</f>
        <v>--</v>
      </c>
      <c r="S27" s="195"/>
      <c r="T27" s="195"/>
    </row>
    <row r="28" spans="2:20" ht="19.5" customHeight="1">
      <c r="B28" s="330" t="s">
        <v>89</v>
      </c>
      <c r="C28" s="460"/>
      <c r="D28" s="452"/>
      <c r="E28" s="453"/>
      <c r="F28" s="453"/>
      <c r="G28" s="453"/>
      <c r="H28" s="453"/>
      <c r="I28" s="453"/>
      <c r="J28" s="453"/>
      <c r="K28" s="329">
        <f>IF(COUNT(D28:J28,#REF!)=0,"",COUNT(D28:J28,#REF!,#REF!))</f>
      </c>
      <c r="L28" s="357">
        <f>IF(K28="","",AVERAGE(D28:J28,'Form-6a-(2)'!D28:J28,'Form-6a-(3)'!D28:J28,'Form-6a-(4)'!D28:J28,'Form-6a-(5)'!D28:J28,'Form-6a-(6)'!D28:J28))</f>
      </c>
      <c r="M28" s="357">
        <f>IF(K28="","",MAX(D28:J28,'Form-6a-(2)'!D28:J28,'Form-6a-(3)'!D28:J28,'Form-6a-(4)'!D28:J28,'Form-6a-(5)'!D28:J28,'Form-6a-(6)'!D28:J28))</f>
      </c>
      <c r="N28" s="329">
        <f t="shared" si="1"/>
      </c>
      <c r="Q28" s="195"/>
      <c r="R28" s="196"/>
      <c r="S28" s="195"/>
      <c r="T28" s="195"/>
    </row>
    <row r="29" spans="2:20" s="197" customFormat="1" ht="18.75" customHeight="1">
      <c r="B29" s="330" t="s">
        <v>89</v>
      </c>
      <c r="C29" s="461"/>
      <c r="D29" s="455"/>
      <c r="E29" s="455"/>
      <c r="F29" s="455"/>
      <c r="G29" s="455"/>
      <c r="H29" s="455"/>
      <c r="I29" s="455"/>
      <c r="J29" s="455"/>
      <c r="K29" s="329">
        <f>IF(COUNT(D29:J29,#REF!)=0,"",COUNT(D29:J29,#REF!,#REF!))</f>
      </c>
      <c r="L29" s="357">
        <f>IF(K29="","",AVERAGE(D29:J29,'Form-6a-(2)'!D29:J29,'Form-6a-(3)'!D29:J29,'Form-6a-(4)'!D29:J29,'Form-6a-(5)'!D29:J29,'Form-6a-(6)'!D29:J29))</f>
      </c>
      <c r="M29" s="357">
        <f>IF(K29="","",MAX(D29:J29,'Form-6a-(2)'!D29:J29,'Form-6a-(3)'!D29:J29,'Form-6a-(4)'!D29:J29,'Form-6a-(5)'!D29:J29,'Form-6a-(6)'!D29:J29))</f>
      </c>
      <c r="N29" s="329">
        <f t="shared" si="1"/>
      </c>
      <c r="Q29" s="195"/>
      <c r="R29" s="196"/>
      <c r="S29" s="198"/>
      <c r="T29" s="198"/>
    </row>
    <row r="30" spans="2:20" ht="19.5" customHeight="1">
      <c r="B30" s="330" t="s">
        <v>89</v>
      </c>
      <c r="C30" s="462"/>
      <c r="D30" s="456"/>
      <c r="E30" s="457"/>
      <c r="F30" s="457"/>
      <c r="G30" s="457"/>
      <c r="H30" s="457"/>
      <c r="I30" s="457"/>
      <c r="J30" s="457"/>
      <c r="K30" s="329">
        <f>IF(COUNT(D30:J30,#REF!)=0,"",COUNT(D30:J30,#REF!,#REF!))</f>
      </c>
      <c r="L30" s="357">
        <f>IF(K30="","",AVERAGE(D30:J30,'Form-6a-(2)'!D30:J30,'Form-6a-(3)'!D30:J30,'Form-6a-(4)'!D30:J30,'Form-6a-(5)'!D30:J30,'Form-6a-(6)'!D30:J30))</f>
      </c>
      <c r="M30" s="357">
        <f>IF(K30="","",MAX(D30:J30,'Form-6a-(2)'!D30:J30,'Form-6a-(3)'!D30:J30,'Form-6a-(4)'!D30:J30,'Form-6a-(5)'!D30:J30,'Form-6a-(6)'!D30:J30))</f>
      </c>
      <c r="N30" s="329">
        <f t="shared" si="1"/>
      </c>
      <c r="P30" s="61"/>
      <c r="Q30" s="198"/>
      <c r="R30" s="198"/>
      <c r="S30" s="195"/>
      <c r="T30" s="195"/>
    </row>
    <row r="31" spans="2:20" ht="19.5" customHeight="1">
      <c r="B31" s="338" t="s">
        <v>80</v>
      </c>
      <c r="C31" s="339"/>
      <c r="D31" s="340"/>
      <c r="E31" s="340"/>
      <c r="F31" s="340"/>
      <c r="G31" s="340"/>
      <c r="H31" s="340"/>
      <c r="I31" s="340"/>
      <c r="J31" s="340"/>
      <c r="K31" s="325"/>
      <c r="L31" s="627"/>
      <c r="M31" s="627"/>
      <c r="N31" s="326"/>
      <c r="Q31" s="195"/>
      <c r="R31" s="195"/>
      <c r="S31" s="195"/>
      <c r="T31" s="195"/>
    </row>
    <row r="32" spans="2:20" ht="19.5" customHeight="1">
      <c r="B32" s="790"/>
      <c r="C32" s="791"/>
      <c r="D32" s="450"/>
      <c r="E32" s="451"/>
      <c r="F32" s="451"/>
      <c r="G32" s="451"/>
      <c r="H32" s="451"/>
      <c r="I32" s="451"/>
      <c r="J32" s="451"/>
      <c r="K32" s="329">
        <f>IF(COUNT(D32:J32,#REF!)=0,"",COUNT(D32:J32,#REF!,#REF!))</f>
      </c>
      <c r="L32" s="357">
        <f>IF(K32="","",AVERAGE(D32:J32,'Form-6a-(2)'!D32:J32,'Form-6a-(3)'!D32:J32,'Form-6a-(4)'!D32:J32,'Form-6a-(5)'!D32:J32,'Form-6a-(6)'!D32:J32))</f>
      </c>
      <c r="M32" s="357">
        <f>IF(K32="","",MAX(D32:J32,'Form-6a-(2)'!D32:J32,'Form-6a-(3)'!D32:J32,'Form-6a-(4)'!D32:J32,'Form-6a-(5)'!D32:J32,'Form-6a-(6)'!D32:J32))</f>
      </c>
      <c r="N32" s="329">
        <f>IF(K32="","",M32/L32)</f>
      </c>
      <c r="P32" s="61"/>
      <c r="Q32" s="195">
        <f>COUNTIF(D32:N32,"fp")</f>
        <v>0</v>
      </c>
      <c r="R32" s="196" t="str">
        <f>IF(Q32&gt;0,ESOL4,IF(COUNT(D32:N32)=0,"--",MAX(D32:N32)))</f>
        <v>--</v>
      </c>
      <c r="S32" s="195"/>
      <c r="T32" s="195"/>
    </row>
    <row r="33" spans="2:20" ht="19.5" customHeight="1">
      <c r="B33" s="792"/>
      <c r="C33" s="793"/>
      <c r="D33" s="452"/>
      <c r="E33" s="453"/>
      <c r="F33" s="453"/>
      <c r="G33" s="453"/>
      <c r="H33" s="453"/>
      <c r="I33" s="453"/>
      <c r="J33" s="453"/>
      <c r="K33" s="329">
        <f>IF(COUNT(D33:J33,#REF!)=0,"",COUNT(D33:J33,#REF!,#REF!))</f>
      </c>
      <c r="L33" s="357">
        <f>IF(K33="","",AVERAGE(D33:J33,'Form-6a-(2)'!D33:J33,'Form-6a-(3)'!D33:J33,'Form-6a-(4)'!D33:J33,'Form-6a-(5)'!D33:J33,'Form-6a-(6)'!D33:J33))</f>
      </c>
      <c r="M33" s="357">
        <f>IF(K33="","",MAX(D33:J33,'Form-6a-(2)'!D33:J33,'Form-6a-(3)'!D33:J33,'Form-6a-(4)'!D33:J33,'Form-6a-(5)'!D33:J33,'Form-6a-(6)'!D33:J33))</f>
      </c>
      <c r="N33" s="329">
        <f>IF(K33="","",M33/L33)</f>
      </c>
      <c r="P33" s="61"/>
      <c r="Q33" s="195"/>
      <c r="R33" s="196"/>
      <c r="S33" s="195"/>
      <c r="T33" s="195"/>
    </row>
    <row r="34" spans="2:20" ht="19.5" customHeight="1">
      <c r="B34" s="792"/>
      <c r="C34" s="793"/>
      <c r="D34" s="452"/>
      <c r="E34" s="453"/>
      <c r="F34" s="453"/>
      <c r="G34" s="453"/>
      <c r="H34" s="453"/>
      <c r="I34" s="453"/>
      <c r="J34" s="453"/>
      <c r="K34" s="329">
        <f>IF(COUNT(D34:J34,#REF!)=0,"",COUNT(D34:J34,#REF!,#REF!))</f>
      </c>
      <c r="L34" s="357">
        <f>IF(K34="","",AVERAGE(D34:J34,'Form-6a-(2)'!D34:J34,'Form-6a-(3)'!D34:J34,'Form-6a-(4)'!D34:J34,'Form-6a-(5)'!D34:J34,'Form-6a-(6)'!D34:J34))</f>
      </c>
      <c r="M34" s="357">
        <f>IF(K34="","",MAX(D34:J34,'Form-6a-(2)'!D34:J34,'Form-6a-(3)'!D34:J34,'Form-6a-(4)'!D34:J34,'Form-6a-(5)'!D34:J34,'Form-6a-(6)'!D34:J34))</f>
      </c>
      <c r="N34" s="329">
        <f>IF(K34="","",M34/L34)</f>
      </c>
      <c r="Q34" s="195"/>
      <c r="R34" s="196"/>
      <c r="S34" s="195"/>
      <c r="T34" s="195"/>
    </row>
    <row r="35" spans="2:20" s="197" customFormat="1" ht="18.75" customHeight="1">
      <c r="B35" s="794"/>
      <c r="C35" s="795"/>
      <c r="D35" s="458"/>
      <c r="E35" s="459"/>
      <c r="F35" s="459"/>
      <c r="G35" s="459"/>
      <c r="H35" s="459"/>
      <c r="I35" s="459"/>
      <c r="J35" s="459"/>
      <c r="K35" s="329">
        <f>IF(COUNT(D35:J35,#REF!)=0,"",COUNT(D35:J35,#REF!,#REF!))</f>
      </c>
      <c r="L35" s="357">
        <f>IF(K35="","",AVERAGE(D35:J35,'Form-6a-(2)'!D35:J35,'Form-6a-(3)'!D35:J35,'Form-6a-(4)'!D35:J35,'Form-6a-(5)'!D35:J35,'Form-6a-(6)'!D35:J35))</f>
      </c>
      <c r="M35" s="357">
        <f>IF(K35="","",MAX(D35:J35,'Form-6a-(2)'!D35:J35,'Form-6a-(3)'!D35:J35,'Form-6a-(4)'!D35:J35,'Form-6a-(5)'!D35:J35,'Form-6a-(6)'!D35:J35))</f>
      </c>
      <c r="N35" s="329">
        <f>IF(K35="","",M35/L35)</f>
      </c>
      <c r="Q35" s="195"/>
      <c r="R35" s="196"/>
      <c r="S35" s="198"/>
      <c r="T35" s="198"/>
    </row>
    <row r="36" spans="2:20" ht="11.25" customHeight="1">
      <c r="B36" s="341"/>
      <c r="C36" s="342"/>
      <c r="D36" s="343"/>
      <c r="E36" s="343"/>
      <c r="F36" s="343"/>
      <c r="G36" s="343"/>
      <c r="H36" s="343"/>
      <c r="I36" s="343"/>
      <c r="J36" s="343"/>
      <c r="K36" s="343"/>
      <c r="L36" s="343"/>
      <c r="M36" s="343"/>
      <c r="N36" s="344"/>
      <c r="P36" s="61"/>
      <c r="Q36" s="198"/>
      <c r="R36" s="198"/>
      <c r="S36" s="195"/>
      <c r="T36" s="195"/>
    </row>
    <row r="37" spans="2:20" s="171" customFormat="1" ht="19.5" customHeight="1">
      <c r="B37" s="345" t="s">
        <v>93</v>
      </c>
      <c r="C37" s="249"/>
      <c r="D37" s="250"/>
      <c r="E37" s="251"/>
      <c r="F37" s="251"/>
      <c r="G37" s="251"/>
      <c r="H37" s="251"/>
      <c r="I37" s="251"/>
      <c r="J37" s="251"/>
      <c r="K37" s="251"/>
      <c r="L37" s="251"/>
      <c r="M37" s="190"/>
      <c r="N37" s="190"/>
      <c r="Q37" s="195"/>
      <c r="R37" s="195"/>
      <c r="S37" s="176"/>
      <c r="T37" s="176"/>
    </row>
    <row r="38" spans="1:20" s="47" customFormat="1" ht="15.75" customHeight="1">
      <c r="A38" s="174"/>
      <c r="B38" s="346"/>
      <c r="C38" s="347"/>
      <c r="D38" s="347"/>
      <c r="E38" s="347"/>
      <c r="F38" s="347"/>
      <c r="G38" s="347"/>
      <c r="H38" s="347"/>
      <c r="I38" s="347"/>
      <c r="J38" s="347"/>
      <c r="K38" s="347"/>
      <c r="L38" s="347"/>
      <c r="M38" s="624"/>
      <c r="N38" s="626"/>
      <c r="Q38" s="176"/>
      <c r="R38" s="176"/>
      <c r="S38" s="99"/>
      <c r="T38" s="99"/>
    </row>
    <row r="39" spans="1:20" s="47" customFormat="1" ht="15.75" customHeight="1">
      <c r="A39" s="174"/>
      <c r="B39" s="252" t="s">
        <v>224</v>
      </c>
      <c r="C39" s="253"/>
      <c r="D39" s="253"/>
      <c r="E39" s="253"/>
      <c r="F39" s="253"/>
      <c r="G39" s="253"/>
      <c r="H39" s="253"/>
      <c r="I39" s="253"/>
      <c r="J39" s="253"/>
      <c r="K39" s="253"/>
      <c r="L39" s="253"/>
      <c r="M39" s="348"/>
      <c r="N39" s="349"/>
      <c r="Q39" s="99"/>
      <c r="R39" s="99"/>
      <c r="S39" s="99"/>
      <c r="T39" s="99"/>
    </row>
    <row r="40" spans="2:20" ht="15">
      <c r="B40" s="199" t="s">
        <v>83</v>
      </c>
      <c r="C40" s="195"/>
      <c r="D40" s="195"/>
      <c r="E40" s="195"/>
      <c r="F40" s="195"/>
      <c r="G40" s="195"/>
      <c r="H40" s="195"/>
      <c r="I40" s="195"/>
      <c r="J40" s="195"/>
      <c r="K40" s="195"/>
      <c r="L40" s="195"/>
      <c r="M40" s="195"/>
      <c r="N40" s="195"/>
      <c r="Q40" s="99"/>
      <c r="R40" s="99"/>
      <c r="S40" s="195"/>
      <c r="T40" s="195"/>
    </row>
    <row r="41" spans="17:20" ht="12.75">
      <c r="Q41" s="195"/>
      <c r="R41" s="195"/>
      <c r="S41" s="195"/>
      <c r="T41" s="195"/>
    </row>
  </sheetData>
  <sheetProtection password="DD51" sheet="1" objects="1" scenarios="1"/>
  <mergeCells count="10">
    <mergeCell ref="B32:C32"/>
    <mergeCell ref="B33:C33"/>
    <mergeCell ref="B34:C34"/>
    <mergeCell ref="B35:C35"/>
    <mergeCell ref="B8:N8"/>
    <mergeCell ref="N11:N15"/>
    <mergeCell ref="K11:K15"/>
    <mergeCell ref="L11:L15"/>
    <mergeCell ref="M11:M15"/>
    <mergeCell ref="B9:N9"/>
  </mergeCells>
  <printOptions horizontalCentered="1" verticalCentered="1"/>
  <pageMargins left="0.52" right="0.67" top="1" bottom="1" header="0.5" footer="0.5"/>
  <pageSetup fitToHeight="1" fitToWidth="1" horizontalDpi="600" verticalDpi="600" orientation="landscape" r:id="rId2"/>
  <headerFooter alignWithMargins="0">
    <oddFooter>&amp;L(Version 4.1, revised June 2021)</oddFooter>
  </headerFooter>
  <legacyDrawing r:id="rId1"/>
</worksheet>
</file>

<file path=xl/worksheets/sheet18.xml><?xml version="1.0" encoding="utf-8"?>
<worksheet xmlns="http://schemas.openxmlformats.org/spreadsheetml/2006/main" xmlns:r="http://schemas.openxmlformats.org/officeDocument/2006/relationships">
  <sheetPr codeName="Sheet27">
    <pageSetUpPr fitToPage="1"/>
  </sheetPr>
  <dimension ref="A1:AA41"/>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0" width="16.83203125" style="194" customWidth="1"/>
    <col min="11" max="11" width="16.83203125" style="194" hidden="1" customWidth="1"/>
    <col min="12" max="13" width="16.83203125" style="194" customWidth="1"/>
    <col min="14" max="14" width="17.83203125" style="194" customWidth="1"/>
    <col min="15" max="15" width="9.33203125" style="194" customWidth="1"/>
    <col min="16" max="16" width="13.16015625" style="194" customWidth="1"/>
    <col min="17" max="17" width="10" style="194" hidden="1" customWidth="1"/>
    <col min="18" max="19" width="9.33203125" style="194" hidden="1" customWidth="1"/>
    <col min="20" max="20" width="0" style="194" hidden="1" customWidth="1"/>
    <col min="21" max="16384" width="9.33203125" style="194" customWidth="1"/>
  </cols>
  <sheetData>
    <row r="1" spans="1:27" s="47" customFormat="1" ht="3" customHeight="1">
      <c r="A1" s="174"/>
      <c r="AA1" s="653"/>
    </row>
    <row r="2" spans="2:14" s="185" customFormat="1" ht="21" customHeight="1">
      <c r="B2" s="177" t="s">
        <v>296</v>
      </c>
      <c r="C2" s="182"/>
      <c r="D2" s="183"/>
      <c r="E2" s="183"/>
      <c r="F2" s="183"/>
      <c r="G2" s="183"/>
      <c r="H2" s="183"/>
      <c r="I2" s="183"/>
      <c r="J2" s="444"/>
      <c r="K2" s="183"/>
      <c r="L2" s="184"/>
      <c r="M2" s="184"/>
      <c r="N2" s="180" t="s">
        <v>238</v>
      </c>
    </row>
    <row r="3" spans="2:14" s="185" customFormat="1" ht="4.5" customHeight="1">
      <c r="B3" s="186"/>
      <c r="C3" s="186"/>
      <c r="D3" s="187"/>
      <c r="E3" s="187"/>
      <c r="F3" s="187"/>
      <c r="G3" s="187"/>
      <c r="H3" s="187"/>
      <c r="I3" s="187"/>
      <c r="J3" s="187"/>
      <c r="K3" s="187"/>
      <c r="L3" s="187"/>
      <c r="M3" s="187"/>
      <c r="N3" s="187"/>
    </row>
    <row r="4" spans="2:14" s="188" customFormat="1" ht="21" customHeight="1">
      <c r="B4" s="439" t="str">
        <f>CONCATENATE(Cover!D21,"  ",Cover!E21)</f>
        <v>FACILITY NAME:  </v>
      </c>
      <c r="C4" s="312"/>
      <c r="D4" s="152"/>
      <c r="E4" s="313"/>
      <c r="F4" s="268" t="str">
        <f>CONCATENATE(Cover!D23,"  ",Cover!E23)</f>
        <v>NDEE SPILL NO.:  </v>
      </c>
      <c r="G4" s="441"/>
      <c r="H4" s="441"/>
      <c r="I4" s="313"/>
      <c r="J4" s="270" t="str">
        <f>CONCATENATE(Cover!D24,"  ",Cover!E24)</f>
        <v>NDEE IIS NO.:  </v>
      </c>
      <c r="K4" s="314"/>
      <c r="L4" s="441"/>
      <c r="M4" s="314"/>
      <c r="N4" s="315"/>
    </row>
    <row r="5" spans="2:14" s="188" customFormat="1" ht="4.5" customHeight="1">
      <c r="B5" s="271"/>
      <c r="C5" s="187"/>
      <c r="D5" s="187"/>
      <c r="E5" s="187"/>
      <c r="F5" s="187"/>
      <c r="G5" s="187"/>
      <c r="H5" s="272"/>
      <c r="I5" s="187"/>
      <c r="J5" s="187"/>
      <c r="K5" s="187"/>
      <c r="L5" s="187"/>
      <c r="M5" s="187"/>
      <c r="N5" s="187"/>
    </row>
    <row r="6" spans="2:14" s="189" customFormat="1" ht="21" customHeight="1">
      <c r="B6" s="440" t="str">
        <f>CONCATENATE(Cover!D26,"  ",Cover!E26)</f>
        <v>CONSULTANT:  </v>
      </c>
      <c r="C6" s="153"/>
      <c r="D6" s="153"/>
      <c r="E6" s="156"/>
      <c r="F6" s="442" t="str">
        <f>IF(Cover!E27="",Cover!D27,CONCATENATE(Cover!D27,"  ",TEXT(Cover!E27,"dd-mmm-yy")))</f>
        <v>COMPLETION DATE:</v>
      </c>
      <c r="G6" s="443"/>
      <c r="H6" s="443"/>
      <c r="I6" s="156"/>
      <c r="J6" s="275" t="str">
        <f>CONCATENATE(Cover!D28,"  ",Cover!E28)</f>
        <v>PREPARED BY:  </v>
      </c>
      <c r="K6" s="316"/>
      <c r="L6" s="443"/>
      <c r="M6" s="316"/>
      <c r="N6" s="317"/>
    </row>
    <row r="7" spans="2:14" s="189" customFormat="1" ht="3" customHeight="1">
      <c r="B7" s="438"/>
      <c r="C7" s="436"/>
      <c r="D7" s="436"/>
      <c r="E7" s="436"/>
      <c r="F7" s="436"/>
      <c r="G7" s="436"/>
      <c r="H7" s="435"/>
      <c r="I7" s="436"/>
      <c r="J7" s="437"/>
      <c r="K7" s="437"/>
      <c r="L7" s="437"/>
      <c r="M7" s="437"/>
      <c r="N7" s="190"/>
    </row>
    <row r="8" spans="2:15" s="188" customFormat="1" ht="21" customHeight="1">
      <c r="B8" s="796" t="s">
        <v>87</v>
      </c>
      <c r="C8" s="797"/>
      <c r="D8" s="797"/>
      <c r="E8" s="797"/>
      <c r="F8" s="797"/>
      <c r="G8" s="797"/>
      <c r="H8" s="797"/>
      <c r="I8" s="797"/>
      <c r="J8" s="797"/>
      <c r="K8" s="797"/>
      <c r="L8" s="797"/>
      <c r="M8" s="797"/>
      <c r="N8" s="798"/>
      <c r="O8" s="191"/>
    </row>
    <row r="9" spans="2:20" s="149" customFormat="1" ht="21" customHeight="1">
      <c r="B9" s="779" t="s">
        <v>81</v>
      </c>
      <c r="C9" s="780"/>
      <c r="D9" s="780"/>
      <c r="E9" s="780"/>
      <c r="F9" s="780"/>
      <c r="G9" s="780"/>
      <c r="H9" s="780"/>
      <c r="I9" s="780"/>
      <c r="J9" s="780"/>
      <c r="K9" s="780"/>
      <c r="L9" s="780"/>
      <c r="M9" s="780"/>
      <c r="N9" s="781"/>
      <c r="O9" s="189"/>
      <c r="P9" s="189"/>
      <c r="Q9" s="219"/>
      <c r="R9" s="219"/>
      <c r="S9" s="219"/>
      <c r="T9" s="220"/>
    </row>
    <row r="10" spans="2:14" ht="4.5" customHeight="1">
      <c r="B10" s="192"/>
      <c r="C10" s="192"/>
      <c r="D10" s="193"/>
      <c r="E10" s="193"/>
      <c r="F10" s="193"/>
      <c r="G10" s="193"/>
      <c r="H10" s="193"/>
      <c r="I10" s="193"/>
      <c r="J10" s="193"/>
      <c r="K10" s="193"/>
      <c r="L10" s="193"/>
      <c r="M10" s="193"/>
      <c r="N10" s="193"/>
    </row>
    <row r="11" spans="2:20" ht="19.5" customHeight="1">
      <c r="B11" s="318" t="s">
        <v>44</v>
      </c>
      <c r="C11" s="319"/>
      <c r="D11" s="445"/>
      <c r="E11" s="445"/>
      <c r="F11" s="445"/>
      <c r="G11" s="445"/>
      <c r="H11" s="445"/>
      <c r="I11" s="445"/>
      <c r="J11" s="445"/>
      <c r="K11" s="802" t="s">
        <v>90</v>
      </c>
      <c r="L11" s="799" t="s">
        <v>24</v>
      </c>
      <c r="M11" s="799" t="s">
        <v>25</v>
      </c>
      <c r="N11" s="799" t="s">
        <v>276</v>
      </c>
      <c r="Q11" s="195"/>
      <c r="R11" s="195"/>
      <c r="S11" s="195"/>
      <c r="T11" s="195"/>
    </row>
    <row r="12" spans="2:20" ht="19.5" customHeight="1">
      <c r="B12" s="318" t="s">
        <v>45</v>
      </c>
      <c r="C12" s="320"/>
      <c r="D12" s="446"/>
      <c r="E12" s="446"/>
      <c r="F12" s="446"/>
      <c r="G12" s="446"/>
      <c r="H12" s="446"/>
      <c r="I12" s="446"/>
      <c r="J12" s="446"/>
      <c r="K12" s="803"/>
      <c r="L12" s="800"/>
      <c r="M12" s="800"/>
      <c r="N12" s="800"/>
      <c r="P12" s="189"/>
      <c r="Q12" s="195"/>
      <c r="R12" s="195"/>
      <c r="S12" s="195"/>
      <c r="T12" s="195"/>
    </row>
    <row r="13" spans="2:20" ht="19.5" customHeight="1">
      <c r="B13" s="318" t="s">
        <v>46</v>
      </c>
      <c r="C13" s="320"/>
      <c r="D13" s="447"/>
      <c r="E13" s="447"/>
      <c r="F13" s="447"/>
      <c r="G13" s="447"/>
      <c r="H13" s="447"/>
      <c r="I13" s="447"/>
      <c r="J13" s="447"/>
      <c r="K13" s="803"/>
      <c r="L13" s="800"/>
      <c r="M13" s="800"/>
      <c r="N13" s="800"/>
      <c r="Q13" s="195"/>
      <c r="R13" s="195"/>
      <c r="S13" s="195"/>
      <c r="T13" s="195"/>
    </row>
    <row r="14" spans="2:20" ht="19.5" customHeight="1">
      <c r="B14" s="318" t="s">
        <v>47</v>
      </c>
      <c r="C14" s="320"/>
      <c r="D14" s="447"/>
      <c r="E14" s="447"/>
      <c r="F14" s="447"/>
      <c r="G14" s="447"/>
      <c r="H14" s="447"/>
      <c r="I14" s="447"/>
      <c r="J14" s="447"/>
      <c r="K14" s="803"/>
      <c r="L14" s="800"/>
      <c r="M14" s="800"/>
      <c r="N14" s="800"/>
      <c r="Q14" s="195"/>
      <c r="R14" s="195"/>
      <c r="S14" s="195"/>
      <c r="T14" s="195"/>
    </row>
    <row r="15" spans="2:20" ht="19.5" customHeight="1">
      <c r="B15" s="318" t="s">
        <v>48</v>
      </c>
      <c r="C15" s="319"/>
      <c r="D15" s="448"/>
      <c r="E15" s="449"/>
      <c r="F15" s="449"/>
      <c r="G15" s="449"/>
      <c r="H15" s="449"/>
      <c r="I15" s="449"/>
      <c r="J15" s="449"/>
      <c r="K15" s="804"/>
      <c r="L15" s="801"/>
      <c r="M15" s="801"/>
      <c r="N15" s="801"/>
      <c r="Q15" s="195"/>
      <c r="R15" s="195"/>
      <c r="S15" s="195"/>
      <c r="T15" s="195"/>
    </row>
    <row r="16" spans="2:20" ht="19.5" customHeight="1">
      <c r="B16" s="321" t="s">
        <v>237</v>
      </c>
      <c r="C16" s="322"/>
      <c r="D16" s="323"/>
      <c r="E16" s="324"/>
      <c r="F16" s="324"/>
      <c r="G16" s="324"/>
      <c r="H16" s="324"/>
      <c r="I16" s="324"/>
      <c r="J16" s="324"/>
      <c r="K16" s="325"/>
      <c r="L16" s="325"/>
      <c r="M16" s="325"/>
      <c r="N16" s="326"/>
      <c r="Q16" s="195"/>
      <c r="R16" s="195"/>
      <c r="S16" s="195"/>
      <c r="T16" s="195"/>
    </row>
    <row r="17" spans="2:20" ht="19.5" customHeight="1">
      <c r="B17" s="327" t="s">
        <v>29</v>
      </c>
      <c r="C17" s="328"/>
      <c r="D17" s="450"/>
      <c r="E17" s="451"/>
      <c r="F17" s="451"/>
      <c r="G17" s="451"/>
      <c r="H17" s="451"/>
      <c r="I17" s="451"/>
      <c r="J17" s="451"/>
      <c r="K17" s="357">
        <f>IF(COUNT(D17:J17,#REF!)=0,"",COUNT(D17:J17,#REF!,#REF!))</f>
      </c>
      <c r="L17" s="357">
        <f>'Form-6a-(1)'!L17</f>
      </c>
      <c r="M17" s="357">
        <f>'Form-6a-(1)'!M17</f>
      </c>
      <c r="N17" s="329">
        <f>'Form-6a-(1)'!N17</f>
      </c>
      <c r="P17" s="61"/>
      <c r="Q17" s="195"/>
      <c r="R17" s="195"/>
      <c r="S17" s="195"/>
      <c r="T17" s="195"/>
    </row>
    <row r="18" spans="2:20" ht="19.5" customHeight="1">
      <c r="B18" s="330" t="s">
        <v>30</v>
      </c>
      <c r="C18" s="331"/>
      <c r="D18" s="452"/>
      <c r="E18" s="453"/>
      <c r="F18" s="453"/>
      <c r="G18" s="453"/>
      <c r="H18" s="453"/>
      <c r="I18" s="453"/>
      <c r="J18" s="453"/>
      <c r="K18" s="357">
        <f>IF(COUNT(D18:J18,#REF!)=0,"",COUNT(D18:J18,#REF!,#REF!))</f>
      </c>
      <c r="L18" s="357">
        <f>'Form-6a-(1)'!L18</f>
      </c>
      <c r="M18" s="357">
        <f>'Form-6a-(1)'!M18</f>
      </c>
      <c r="N18" s="329">
        <f>'Form-6a-(1)'!N18</f>
      </c>
      <c r="P18" s="61"/>
      <c r="Q18" s="195"/>
      <c r="R18" s="195"/>
      <c r="S18" s="195"/>
      <c r="T18" s="195"/>
    </row>
    <row r="19" spans="2:20" ht="19.5" customHeight="1">
      <c r="B19" s="330" t="s">
        <v>31</v>
      </c>
      <c r="C19" s="331"/>
      <c r="D19" s="452"/>
      <c r="E19" s="453"/>
      <c r="F19" s="453"/>
      <c r="G19" s="453"/>
      <c r="H19" s="453"/>
      <c r="I19" s="453"/>
      <c r="J19" s="453"/>
      <c r="K19" s="357">
        <f>IF(COUNT(D19:J19,#REF!)=0,"",COUNT(D19:J19,#REF!,#REF!))</f>
      </c>
      <c r="L19" s="357">
        <f>'Form-6a-(1)'!L19</f>
      </c>
      <c r="M19" s="357">
        <f>'Form-6a-(1)'!M19</f>
      </c>
      <c r="N19" s="329">
        <f>'Form-6a-(1)'!N19</f>
      </c>
      <c r="P19" s="61"/>
      <c r="Q19" s="195">
        <f>COUNTIF(D19:N19,"fp")</f>
        <v>0</v>
      </c>
      <c r="R19" s="196" t="str">
        <f>IF(Q19&gt;0,ESOL1,IF(COUNT(D19:N19)=0,"--",MAX(D19:N19)))</f>
        <v>--</v>
      </c>
      <c r="S19" s="195"/>
      <c r="T19" s="195"/>
    </row>
    <row r="20" spans="2:20" ht="19.5" customHeight="1">
      <c r="B20" s="330" t="s">
        <v>49</v>
      </c>
      <c r="C20" s="331"/>
      <c r="D20" s="452"/>
      <c r="E20" s="453"/>
      <c r="F20" s="453"/>
      <c r="G20" s="453"/>
      <c r="H20" s="453"/>
      <c r="I20" s="453"/>
      <c r="J20" s="453"/>
      <c r="K20" s="357">
        <f>IF(COUNT(D20:J20,#REF!)=0,"",COUNT(D20:J20,#REF!,#REF!))</f>
      </c>
      <c r="L20" s="357">
        <f>'Form-6a-(1)'!L20</f>
      </c>
      <c r="M20" s="357">
        <f>'Form-6a-(1)'!M20</f>
      </c>
      <c r="N20" s="329">
        <f>'Form-6a-(1)'!N20</f>
      </c>
      <c r="Q20" s="195"/>
      <c r="R20" s="196"/>
      <c r="S20" s="195"/>
      <c r="T20" s="195"/>
    </row>
    <row r="21" spans="2:20" s="197" customFormat="1" ht="19.5" customHeight="1">
      <c r="B21" s="330" t="s">
        <v>34</v>
      </c>
      <c r="C21" s="331"/>
      <c r="D21" s="454"/>
      <c r="E21" s="455"/>
      <c r="F21" s="455"/>
      <c r="G21" s="455"/>
      <c r="H21" s="455"/>
      <c r="I21" s="455"/>
      <c r="J21" s="455"/>
      <c r="K21" s="357">
        <f>IF(COUNT(D21:J21,#REF!)=0,"",COUNT(D21:J21,#REF!,#REF!))</f>
      </c>
      <c r="L21" s="357">
        <f>'Form-6a-(1)'!L21</f>
      </c>
      <c r="M21" s="357">
        <f>'Form-6a-(1)'!M21</f>
      </c>
      <c r="N21" s="329">
        <f>'Form-6a-(1)'!N21</f>
      </c>
      <c r="Q21" s="195"/>
      <c r="R21" s="196"/>
      <c r="S21" s="198"/>
      <c r="T21" s="198"/>
    </row>
    <row r="22" spans="2:20" ht="19.5" customHeight="1">
      <c r="B22" s="330" t="s">
        <v>33</v>
      </c>
      <c r="C22" s="331"/>
      <c r="D22" s="452"/>
      <c r="E22" s="453"/>
      <c r="F22" s="453"/>
      <c r="G22" s="453"/>
      <c r="H22" s="453"/>
      <c r="I22" s="453"/>
      <c r="J22" s="453"/>
      <c r="K22" s="357">
        <f>IF(COUNT(D22:J22,#REF!)=0,"",COUNT(D22:J22,#REF!,#REF!))</f>
      </c>
      <c r="L22" s="357">
        <f>'Form-6a-(1)'!L22</f>
      </c>
      <c r="M22" s="357">
        <f>'Form-6a-(1)'!M22</f>
      </c>
      <c r="N22" s="329">
        <f>'Form-6a-(1)'!N22</f>
      </c>
      <c r="P22" s="61"/>
      <c r="Q22" s="198"/>
      <c r="R22" s="198"/>
      <c r="S22" s="195"/>
      <c r="T22" s="195"/>
    </row>
    <row r="23" spans="2:20" ht="19.5" customHeight="1">
      <c r="B23" s="330" t="s">
        <v>35</v>
      </c>
      <c r="C23" s="331"/>
      <c r="D23" s="456"/>
      <c r="E23" s="457"/>
      <c r="F23" s="457"/>
      <c r="G23" s="457"/>
      <c r="H23" s="457"/>
      <c r="I23" s="457"/>
      <c r="J23" s="457"/>
      <c r="K23" s="357">
        <f>IF(COUNT(D23:J23,#REF!)=0,"",COUNT(D23:J23,#REF!,#REF!))</f>
      </c>
      <c r="L23" s="357">
        <f>'Form-6a-(1)'!L23</f>
      </c>
      <c r="M23" s="357">
        <f>'Form-6a-(1)'!M23</f>
      </c>
      <c r="N23" s="329">
        <f>'Form-6a-(1)'!N23</f>
      </c>
      <c r="Q23" s="195"/>
      <c r="R23" s="195"/>
      <c r="S23" s="195"/>
      <c r="T23" s="195"/>
    </row>
    <row r="24" spans="2:20" s="197" customFormat="1" ht="19.5" customHeight="1">
      <c r="B24" s="332" t="s">
        <v>36</v>
      </c>
      <c r="C24" s="333"/>
      <c r="D24" s="334"/>
      <c r="E24" s="335"/>
      <c r="F24" s="335"/>
      <c r="G24" s="335"/>
      <c r="H24" s="335"/>
      <c r="I24" s="335"/>
      <c r="J24" s="335"/>
      <c r="K24" s="336"/>
      <c r="L24" s="336"/>
      <c r="M24" s="336"/>
      <c r="N24" s="337"/>
      <c r="Q24" s="195"/>
      <c r="R24" s="196"/>
      <c r="S24" s="198"/>
      <c r="T24" s="198"/>
    </row>
    <row r="25" spans="2:20" ht="19.5" customHeight="1">
      <c r="B25" s="330" t="s">
        <v>37</v>
      </c>
      <c r="C25" s="331"/>
      <c r="D25" s="450"/>
      <c r="E25" s="451"/>
      <c r="F25" s="451"/>
      <c r="G25" s="451"/>
      <c r="H25" s="451"/>
      <c r="I25" s="451"/>
      <c r="J25" s="451"/>
      <c r="K25" s="329">
        <f>IF(COUNT(D25:J25,#REF!)=0,"",COUNT(D25:J25,#REF!,#REF!))</f>
      </c>
      <c r="L25" s="357">
        <f>'Form-6a-(1)'!L25</f>
      </c>
      <c r="M25" s="357">
        <f>'Form-6a-(1)'!M25</f>
      </c>
      <c r="N25" s="329">
        <f>'Form-6a-(1)'!N25</f>
      </c>
      <c r="P25" s="61"/>
      <c r="Q25" s="198"/>
      <c r="R25" s="198"/>
      <c r="S25" s="195"/>
      <c r="T25" s="195"/>
    </row>
    <row r="26" spans="2:20" ht="19.5" customHeight="1">
      <c r="B26" s="330" t="s">
        <v>38</v>
      </c>
      <c r="C26" s="331"/>
      <c r="D26" s="452"/>
      <c r="E26" s="453"/>
      <c r="F26" s="453"/>
      <c r="G26" s="453"/>
      <c r="H26" s="453"/>
      <c r="I26" s="453"/>
      <c r="J26" s="453"/>
      <c r="K26" s="329">
        <f>IF(COUNT(D26:J26,#REF!)=0,"",COUNT(D26:J26,#REF!,#REF!))</f>
      </c>
      <c r="L26" s="357">
        <f>'Form-6a-(1)'!L26</f>
      </c>
      <c r="M26" s="357">
        <f>'Form-6a-(1)'!M26</f>
      </c>
      <c r="N26" s="329">
        <f>'Form-6a-(1)'!N26</f>
      </c>
      <c r="Q26" s="195"/>
      <c r="R26" s="195"/>
      <c r="S26" s="195"/>
      <c r="T26" s="195"/>
    </row>
    <row r="27" spans="2:20" ht="19.5" customHeight="1">
      <c r="B27" s="330" t="s">
        <v>39</v>
      </c>
      <c r="C27" s="331"/>
      <c r="D27" s="452"/>
      <c r="E27" s="453"/>
      <c r="F27" s="453"/>
      <c r="G27" s="453"/>
      <c r="H27" s="453"/>
      <c r="I27" s="453"/>
      <c r="J27" s="453"/>
      <c r="K27" s="329">
        <f>IF(COUNT(D27:J27,#REF!)=0,"",COUNT(D27:J27,#REF!,#REF!))</f>
      </c>
      <c r="L27" s="357">
        <f>'Form-6a-(1)'!L27</f>
      </c>
      <c r="M27" s="357">
        <f>'Form-6a-(1)'!M27</f>
      </c>
      <c r="N27" s="329">
        <f>'Form-6a-(1)'!N27</f>
      </c>
      <c r="P27" s="61"/>
      <c r="Q27" s="195">
        <f>COUNTIF(D26:N26,"fp")</f>
        <v>0</v>
      </c>
      <c r="R27" s="196" t="str">
        <f>IF(Q27&gt;0,ESOL3,IF(COUNT(D26:N26)=0,"--",MAX(D26:N26)))</f>
        <v>--</v>
      </c>
      <c r="S27" s="195"/>
      <c r="T27" s="195"/>
    </row>
    <row r="28" spans="2:20" ht="19.5" customHeight="1">
      <c r="B28" s="330" t="s">
        <v>89</v>
      </c>
      <c r="C28" s="331">
        <f>IF('Form-6a-(1)'!C28="","",'Form-6a-(1)'!C28)</f>
      </c>
      <c r="D28" s="452"/>
      <c r="E28" s="453"/>
      <c r="F28" s="453"/>
      <c r="G28" s="453"/>
      <c r="H28" s="453"/>
      <c r="I28" s="453"/>
      <c r="J28" s="453"/>
      <c r="K28" s="329">
        <f>IF(COUNT(D28:J28,#REF!)=0,"",COUNT(D28:J28,#REF!,#REF!))</f>
      </c>
      <c r="L28" s="357">
        <f>'Form-6a-(1)'!L28</f>
      </c>
      <c r="M28" s="357">
        <f>'Form-6a-(1)'!M28</f>
      </c>
      <c r="N28" s="329">
        <f>'Form-6a-(1)'!N28</f>
      </c>
      <c r="Q28" s="195"/>
      <c r="R28" s="196"/>
      <c r="S28" s="195"/>
      <c r="T28" s="195"/>
    </row>
    <row r="29" spans="2:20" s="197" customFormat="1" ht="18.75" customHeight="1">
      <c r="B29" s="330" t="s">
        <v>89</v>
      </c>
      <c r="C29" s="331">
        <f>IF('Form-6a-(1)'!C29="","",'Form-6a-(1)'!C29)</f>
      </c>
      <c r="D29" s="455"/>
      <c r="E29" s="455"/>
      <c r="F29" s="455"/>
      <c r="G29" s="455"/>
      <c r="H29" s="455"/>
      <c r="I29" s="455"/>
      <c r="J29" s="455"/>
      <c r="K29" s="329">
        <f>IF(COUNT(D29:J29,#REF!)=0,"",COUNT(D29:J29,#REF!,#REF!))</f>
      </c>
      <c r="L29" s="357">
        <f>'Form-6a-(1)'!L29</f>
      </c>
      <c r="M29" s="357">
        <f>'Form-6a-(1)'!M29</f>
      </c>
      <c r="N29" s="329">
        <f>'Form-6a-(1)'!N29</f>
      </c>
      <c r="Q29" s="195"/>
      <c r="R29" s="196"/>
      <c r="S29" s="198"/>
      <c r="T29" s="198"/>
    </row>
    <row r="30" spans="2:20" ht="19.5" customHeight="1">
      <c r="B30" s="330" t="s">
        <v>89</v>
      </c>
      <c r="C30" s="331">
        <f>IF('Form-6a-(1)'!C30="","",'Form-6a-(1)'!C30)</f>
      </c>
      <c r="D30" s="456"/>
      <c r="E30" s="457"/>
      <c r="F30" s="457"/>
      <c r="G30" s="457"/>
      <c r="H30" s="457"/>
      <c r="I30" s="457"/>
      <c r="J30" s="457"/>
      <c r="K30" s="329">
        <f>IF(COUNT(D30:J30,#REF!)=0,"",COUNT(D30:J30,#REF!,#REF!))</f>
      </c>
      <c r="L30" s="357">
        <f>'Form-6a-(1)'!L30</f>
      </c>
      <c r="M30" s="357">
        <f>'Form-6a-(1)'!M30</f>
      </c>
      <c r="N30" s="329">
        <f>'Form-6a-(1)'!N30</f>
      </c>
      <c r="P30" s="61"/>
      <c r="Q30" s="198"/>
      <c r="R30" s="198"/>
      <c r="S30" s="195"/>
      <c r="T30" s="195"/>
    </row>
    <row r="31" spans="2:20" ht="19.5" customHeight="1">
      <c r="B31" s="338" t="s">
        <v>80</v>
      </c>
      <c r="C31" s="339"/>
      <c r="D31" s="340"/>
      <c r="E31" s="340"/>
      <c r="F31" s="340"/>
      <c r="G31" s="340"/>
      <c r="H31" s="340"/>
      <c r="I31" s="340"/>
      <c r="J31" s="340"/>
      <c r="K31" s="325"/>
      <c r="L31" s="325"/>
      <c r="M31" s="325"/>
      <c r="N31" s="326"/>
      <c r="Q31" s="195"/>
      <c r="R31" s="195"/>
      <c r="S31" s="195"/>
      <c r="T31" s="195"/>
    </row>
    <row r="32" spans="2:20" ht="19.5" customHeight="1">
      <c r="B32" s="805" t="str">
        <f>IF('Form-6a-(1)'!B32:C32="","  ",'Form-6a-(1)'!B32:C32)</f>
        <v>  </v>
      </c>
      <c r="C32" s="806"/>
      <c r="D32" s="450"/>
      <c r="E32" s="451"/>
      <c r="F32" s="451"/>
      <c r="G32" s="451"/>
      <c r="H32" s="451"/>
      <c r="I32" s="451"/>
      <c r="J32" s="451"/>
      <c r="K32" s="329">
        <f>IF(COUNT(D32:J32,#REF!)=0,"",COUNT(D32:J32,#REF!,#REF!))</f>
      </c>
      <c r="L32" s="357">
        <f>'Form-6a-(1)'!L32</f>
      </c>
      <c r="M32" s="357">
        <f>'Form-6a-(1)'!M32</f>
      </c>
      <c r="N32" s="329">
        <f>'Form-6a-(1)'!N32</f>
      </c>
      <c r="P32" s="61"/>
      <c r="Q32" s="195">
        <f>COUNTIF(D32:N32,"fp")</f>
        <v>0</v>
      </c>
      <c r="R32" s="196" t="str">
        <f>IF(Q32&gt;0,ESOL4,IF(COUNT(D32:N32)=0,"--",MAX(D32:N32)))</f>
        <v>--</v>
      </c>
      <c r="S32" s="195"/>
      <c r="T32" s="195"/>
    </row>
    <row r="33" spans="2:20" ht="19.5" customHeight="1">
      <c r="B33" s="805" t="str">
        <f>IF('Form-6a-(1)'!B33:C33="","  ",'Form-6a-(1)'!B33:C33)</f>
        <v>  </v>
      </c>
      <c r="C33" s="806"/>
      <c r="D33" s="452"/>
      <c r="E33" s="453"/>
      <c r="F33" s="453"/>
      <c r="G33" s="453"/>
      <c r="H33" s="453"/>
      <c r="I33" s="453"/>
      <c r="J33" s="453"/>
      <c r="K33" s="329">
        <f>IF(COUNT(D33:J33,#REF!)=0,"",COUNT(D33:J33,#REF!,#REF!))</f>
      </c>
      <c r="L33" s="357">
        <f>'Form-6a-(1)'!L33</f>
      </c>
      <c r="M33" s="357">
        <f>'Form-6a-(1)'!M33</f>
      </c>
      <c r="N33" s="329">
        <f>'Form-6a-(1)'!N33</f>
      </c>
      <c r="P33" s="61"/>
      <c r="Q33" s="195"/>
      <c r="R33" s="196"/>
      <c r="S33" s="195"/>
      <c r="T33" s="195"/>
    </row>
    <row r="34" spans="2:20" ht="19.5" customHeight="1">
      <c r="B34" s="805" t="str">
        <f>IF('Form-6a-(1)'!B34:C34="","  ",'Form-6a-(1)'!B34:C34)</f>
        <v>  </v>
      </c>
      <c r="C34" s="806"/>
      <c r="D34" s="452"/>
      <c r="E34" s="453"/>
      <c r="F34" s="453"/>
      <c r="G34" s="453"/>
      <c r="H34" s="453"/>
      <c r="I34" s="453"/>
      <c r="J34" s="453"/>
      <c r="K34" s="329">
        <f>IF(COUNT(D34:J34,#REF!)=0,"",COUNT(D34:J34,#REF!,#REF!))</f>
      </c>
      <c r="L34" s="357">
        <f>'Form-6a-(1)'!L34</f>
      </c>
      <c r="M34" s="357">
        <f>'Form-6a-(1)'!M34</f>
      </c>
      <c r="N34" s="329">
        <f>'Form-6a-(1)'!N34</f>
      </c>
      <c r="Q34" s="195"/>
      <c r="R34" s="196"/>
      <c r="S34" s="195"/>
      <c r="T34" s="195"/>
    </row>
    <row r="35" spans="2:20" s="197" customFormat="1" ht="18.75" customHeight="1">
      <c r="B35" s="805" t="str">
        <f>IF('Form-6a-(1)'!B35:C35="","  ",'Form-6a-(1)'!B35:C35)</f>
        <v>  </v>
      </c>
      <c r="C35" s="806"/>
      <c r="D35" s="458"/>
      <c r="E35" s="459"/>
      <c r="F35" s="459"/>
      <c r="G35" s="459"/>
      <c r="H35" s="459"/>
      <c r="I35" s="459"/>
      <c r="J35" s="459"/>
      <c r="K35" s="329">
        <f>IF(COUNT(D35:J35,#REF!)=0,"",COUNT(D35:J35,#REF!,#REF!))</f>
      </c>
      <c r="L35" s="357">
        <f>'Form-6a-(1)'!L35</f>
      </c>
      <c r="M35" s="357">
        <f>'Form-6a-(1)'!M35</f>
      </c>
      <c r="N35" s="329">
        <f>'Form-6a-(1)'!N35</f>
      </c>
      <c r="Q35" s="195"/>
      <c r="R35" s="196"/>
      <c r="S35" s="198"/>
      <c r="T35" s="198"/>
    </row>
    <row r="36" spans="2:20" ht="11.25" customHeight="1">
      <c r="B36" s="341"/>
      <c r="C36" s="342"/>
      <c r="D36" s="343"/>
      <c r="E36" s="343"/>
      <c r="F36" s="343"/>
      <c r="G36" s="343"/>
      <c r="H36" s="343"/>
      <c r="I36" s="343"/>
      <c r="J36" s="343"/>
      <c r="K36" s="343"/>
      <c r="L36" s="343"/>
      <c r="M36" s="343"/>
      <c r="N36" s="344"/>
      <c r="P36" s="61"/>
      <c r="Q36" s="198"/>
      <c r="R36" s="198"/>
      <c r="S36" s="195"/>
      <c r="T36" s="195"/>
    </row>
    <row r="37" spans="2:20" s="171" customFormat="1" ht="19.5" customHeight="1">
      <c r="B37" s="345" t="s">
        <v>93</v>
      </c>
      <c r="C37" s="249"/>
      <c r="D37" s="250"/>
      <c r="E37" s="251"/>
      <c r="F37" s="251"/>
      <c r="G37" s="251"/>
      <c r="H37" s="251"/>
      <c r="I37" s="251"/>
      <c r="J37" s="251"/>
      <c r="K37" s="251"/>
      <c r="L37" s="251"/>
      <c r="M37" s="190"/>
      <c r="N37" s="190"/>
      <c r="Q37" s="195"/>
      <c r="R37" s="195"/>
      <c r="S37" s="176"/>
      <c r="T37" s="176"/>
    </row>
    <row r="38" spans="1:20" s="47" customFormat="1" ht="15.75" customHeight="1">
      <c r="A38" s="174"/>
      <c r="B38" s="346"/>
      <c r="C38" s="347"/>
      <c r="D38" s="347"/>
      <c r="E38" s="347"/>
      <c r="F38" s="347"/>
      <c r="G38" s="347"/>
      <c r="H38" s="347"/>
      <c r="I38" s="347"/>
      <c r="J38" s="347"/>
      <c r="K38" s="347"/>
      <c r="L38" s="347"/>
      <c r="M38" s="624"/>
      <c r="N38" s="626"/>
      <c r="Q38" s="176"/>
      <c r="R38" s="176"/>
      <c r="S38" s="99"/>
      <c r="T38" s="99"/>
    </row>
    <row r="39" spans="1:20" s="47" customFormat="1" ht="15.75" customHeight="1">
      <c r="A39" s="174"/>
      <c r="B39" s="252" t="s">
        <v>224</v>
      </c>
      <c r="C39" s="253"/>
      <c r="D39" s="253"/>
      <c r="E39" s="253"/>
      <c r="F39" s="253"/>
      <c r="G39" s="253"/>
      <c r="H39" s="253"/>
      <c r="I39" s="253"/>
      <c r="J39" s="253"/>
      <c r="K39" s="253"/>
      <c r="L39" s="253"/>
      <c r="M39" s="348"/>
      <c r="N39" s="349"/>
      <c r="Q39" s="99"/>
      <c r="R39" s="99"/>
      <c r="S39" s="99"/>
      <c r="T39" s="99"/>
    </row>
    <row r="40" spans="2:20" ht="15">
      <c r="B40" s="199" t="s">
        <v>83</v>
      </c>
      <c r="C40" s="195"/>
      <c r="D40" s="195"/>
      <c r="E40" s="195"/>
      <c r="F40" s="195"/>
      <c r="G40" s="195"/>
      <c r="H40" s="195"/>
      <c r="I40" s="195"/>
      <c r="J40" s="195"/>
      <c r="K40" s="195"/>
      <c r="L40" s="195"/>
      <c r="M40" s="195"/>
      <c r="N40" s="195"/>
      <c r="Q40" s="99"/>
      <c r="R40" s="99"/>
      <c r="S40" s="195"/>
      <c r="T40" s="195"/>
    </row>
    <row r="41" spans="17:20" ht="12.75">
      <c r="Q41" s="195"/>
      <c r="R41" s="195"/>
      <c r="S41" s="195"/>
      <c r="T41" s="195"/>
    </row>
  </sheetData>
  <sheetProtection password="DD51" sheet="1" objects="1" scenarios="1"/>
  <mergeCells count="10">
    <mergeCell ref="B32:C32"/>
    <mergeCell ref="B33:C33"/>
    <mergeCell ref="B34:C34"/>
    <mergeCell ref="B35:C35"/>
    <mergeCell ref="B8:N8"/>
    <mergeCell ref="N11:N15"/>
    <mergeCell ref="K11:K15"/>
    <mergeCell ref="L11:L15"/>
    <mergeCell ref="M11:M15"/>
    <mergeCell ref="B9:N9"/>
  </mergeCells>
  <printOptions horizontalCentered="1" verticalCentered="1"/>
  <pageMargins left="0.52" right="0.67" top="1" bottom="1" header="0.5" footer="0.5"/>
  <pageSetup fitToHeight="1" fitToWidth="1" horizontalDpi="600" verticalDpi="600" orientation="landscape" r:id="rId2"/>
  <headerFooter alignWithMargins="0">
    <oddFooter>&amp;L(Version 4.1, revised June 2021)</oddFooter>
  </headerFooter>
  <legacyDrawing r:id="rId1"/>
</worksheet>
</file>

<file path=xl/worksheets/sheet19.xml><?xml version="1.0" encoding="utf-8"?>
<worksheet xmlns="http://schemas.openxmlformats.org/spreadsheetml/2006/main" xmlns:r="http://schemas.openxmlformats.org/officeDocument/2006/relationships">
  <sheetPr codeName="Sheet29">
    <pageSetUpPr fitToPage="1"/>
  </sheetPr>
  <dimension ref="A1:AA41"/>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0" width="16.83203125" style="194" customWidth="1"/>
    <col min="11" max="11" width="16.83203125" style="194" hidden="1" customWidth="1"/>
    <col min="12" max="13" width="16.83203125" style="194" customWidth="1"/>
    <col min="14" max="14" width="17.83203125" style="194" customWidth="1"/>
    <col min="15" max="15" width="9.33203125" style="194" customWidth="1"/>
    <col min="16" max="16" width="13.16015625" style="194" customWidth="1"/>
    <col min="17" max="17" width="10" style="194" hidden="1" customWidth="1"/>
    <col min="18" max="19" width="9.33203125" style="194" hidden="1" customWidth="1"/>
    <col min="20" max="20" width="0" style="194" hidden="1" customWidth="1"/>
    <col min="21" max="16384" width="9.33203125" style="194" customWidth="1"/>
  </cols>
  <sheetData>
    <row r="1" spans="1:27" s="47" customFormat="1" ht="3" customHeight="1">
      <c r="A1" s="174"/>
      <c r="AA1" s="653"/>
    </row>
    <row r="2" spans="2:14" s="185" customFormat="1" ht="21" customHeight="1">
      <c r="B2" s="177" t="s">
        <v>296</v>
      </c>
      <c r="C2" s="182"/>
      <c r="D2" s="183"/>
      <c r="E2" s="183"/>
      <c r="F2" s="183"/>
      <c r="G2" s="183"/>
      <c r="H2" s="183"/>
      <c r="I2" s="183"/>
      <c r="J2" s="444"/>
      <c r="K2" s="183"/>
      <c r="L2" s="184"/>
      <c r="M2" s="184"/>
      <c r="N2" s="180" t="s">
        <v>238</v>
      </c>
    </row>
    <row r="3" spans="2:14" s="185" customFormat="1" ht="4.5" customHeight="1">
      <c r="B3" s="186"/>
      <c r="C3" s="186"/>
      <c r="D3" s="187"/>
      <c r="E3" s="187"/>
      <c r="F3" s="187"/>
      <c r="G3" s="187"/>
      <c r="H3" s="187"/>
      <c r="I3" s="187"/>
      <c r="J3" s="187"/>
      <c r="K3" s="187"/>
      <c r="L3" s="187"/>
      <c r="M3" s="187"/>
      <c r="N3" s="187"/>
    </row>
    <row r="4" spans="2:14" s="188" customFormat="1" ht="21" customHeight="1">
      <c r="B4" s="439" t="str">
        <f>CONCATENATE(Cover!D21,"  ",Cover!E21)</f>
        <v>FACILITY NAME:  </v>
      </c>
      <c r="C4" s="312"/>
      <c r="D4" s="152"/>
      <c r="E4" s="313"/>
      <c r="F4" s="268" t="str">
        <f>CONCATENATE(Cover!D23,"  ",Cover!E23)</f>
        <v>NDEE SPILL NO.:  </v>
      </c>
      <c r="G4" s="441"/>
      <c r="H4" s="441"/>
      <c r="I4" s="313"/>
      <c r="J4" s="270" t="str">
        <f>CONCATENATE(Cover!D24,"  ",Cover!E24)</f>
        <v>NDEE IIS NO.:  </v>
      </c>
      <c r="K4" s="314"/>
      <c r="L4" s="441"/>
      <c r="M4" s="314"/>
      <c r="N4" s="315"/>
    </row>
    <row r="5" spans="2:14" s="188" customFormat="1" ht="4.5" customHeight="1">
      <c r="B5" s="271"/>
      <c r="C5" s="187"/>
      <c r="D5" s="187"/>
      <c r="E5" s="187"/>
      <c r="F5" s="187"/>
      <c r="G5" s="187"/>
      <c r="H5" s="272"/>
      <c r="I5" s="187"/>
      <c r="J5" s="187"/>
      <c r="K5" s="187"/>
      <c r="L5" s="187"/>
      <c r="M5" s="187"/>
      <c r="N5" s="187"/>
    </row>
    <row r="6" spans="2:14" s="189" customFormat="1" ht="21" customHeight="1">
      <c r="B6" s="440" t="str">
        <f>CONCATENATE(Cover!D26,"  ",Cover!E26)</f>
        <v>CONSULTANT:  </v>
      </c>
      <c r="C6" s="153"/>
      <c r="D6" s="153"/>
      <c r="E6" s="156"/>
      <c r="F6" s="442" t="str">
        <f>IF(Cover!E27="",Cover!D27,CONCATENATE(Cover!D27,"  ",TEXT(Cover!E27,"dd-mmm-yy")))</f>
        <v>COMPLETION DATE:</v>
      </c>
      <c r="G6" s="443"/>
      <c r="H6" s="443"/>
      <c r="I6" s="156"/>
      <c r="J6" s="275" t="str">
        <f>CONCATENATE(Cover!D28,"  ",Cover!E28)</f>
        <v>PREPARED BY:  </v>
      </c>
      <c r="K6" s="316"/>
      <c r="L6" s="443"/>
      <c r="M6" s="316"/>
      <c r="N6" s="317"/>
    </row>
    <row r="7" spans="2:14" s="189" customFormat="1" ht="3" customHeight="1">
      <c r="B7" s="438"/>
      <c r="C7" s="436"/>
      <c r="D7" s="436"/>
      <c r="E7" s="436"/>
      <c r="F7" s="436"/>
      <c r="G7" s="436"/>
      <c r="H7" s="435"/>
      <c r="I7" s="436"/>
      <c r="J7" s="437"/>
      <c r="K7" s="437"/>
      <c r="L7" s="437"/>
      <c r="M7" s="437"/>
      <c r="N7" s="190"/>
    </row>
    <row r="8" spans="2:15" s="188" customFormat="1" ht="21" customHeight="1">
      <c r="B8" s="796" t="s">
        <v>87</v>
      </c>
      <c r="C8" s="797"/>
      <c r="D8" s="797"/>
      <c r="E8" s="797"/>
      <c r="F8" s="797"/>
      <c r="G8" s="797"/>
      <c r="H8" s="797"/>
      <c r="I8" s="797"/>
      <c r="J8" s="797"/>
      <c r="K8" s="797"/>
      <c r="L8" s="797"/>
      <c r="M8" s="797"/>
      <c r="N8" s="798"/>
      <c r="O8" s="191"/>
    </row>
    <row r="9" spans="2:20" s="149" customFormat="1" ht="21" customHeight="1">
      <c r="B9" s="779" t="s">
        <v>81</v>
      </c>
      <c r="C9" s="780"/>
      <c r="D9" s="780"/>
      <c r="E9" s="780"/>
      <c r="F9" s="780"/>
      <c r="G9" s="780"/>
      <c r="H9" s="780"/>
      <c r="I9" s="780"/>
      <c r="J9" s="780"/>
      <c r="K9" s="780"/>
      <c r="L9" s="780"/>
      <c r="M9" s="780"/>
      <c r="N9" s="781"/>
      <c r="O9" s="189"/>
      <c r="P9" s="189"/>
      <c r="Q9" s="219"/>
      <c r="R9" s="219"/>
      <c r="S9" s="219"/>
      <c r="T9" s="220"/>
    </row>
    <row r="10" spans="2:14" ht="4.5" customHeight="1">
      <c r="B10" s="192"/>
      <c r="C10" s="192"/>
      <c r="D10" s="193"/>
      <c r="E10" s="193"/>
      <c r="F10" s="193"/>
      <c r="G10" s="193"/>
      <c r="H10" s="193"/>
      <c r="I10" s="193"/>
      <c r="J10" s="193"/>
      <c r="K10" s="193"/>
      <c r="L10" s="193"/>
      <c r="M10" s="193"/>
      <c r="N10" s="193"/>
    </row>
    <row r="11" spans="2:20" ht="19.5" customHeight="1">
      <c r="B11" s="318" t="s">
        <v>44</v>
      </c>
      <c r="C11" s="319"/>
      <c r="D11" s="445"/>
      <c r="E11" s="445"/>
      <c r="F11" s="445"/>
      <c r="G11" s="445"/>
      <c r="H11" s="445"/>
      <c r="I11" s="445"/>
      <c r="J11" s="445"/>
      <c r="K11" s="802" t="s">
        <v>90</v>
      </c>
      <c r="L11" s="799" t="s">
        <v>24</v>
      </c>
      <c r="M11" s="799" t="s">
        <v>25</v>
      </c>
      <c r="N11" s="799" t="s">
        <v>276</v>
      </c>
      <c r="Q11" s="195"/>
      <c r="R11" s="195"/>
      <c r="S11" s="195"/>
      <c r="T11" s="195"/>
    </row>
    <row r="12" spans="2:20" ht="19.5" customHeight="1">
      <c r="B12" s="318" t="s">
        <v>45</v>
      </c>
      <c r="C12" s="320"/>
      <c r="D12" s="446"/>
      <c r="E12" s="446"/>
      <c r="F12" s="446"/>
      <c r="G12" s="446"/>
      <c r="H12" s="446"/>
      <c r="I12" s="446"/>
      <c r="J12" s="446"/>
      <c r="K12" s="803"/>
      <c r="L12" s="800"/>
      <c r="M12" s="800"/>
      <c r="N12" s="800"/>
      <c r="P12" s="189"/>
      <c r="Q12" s="195"/>
      <c r="R12" s="195"/>
      <c r="S12" s="195"/>
      <c r="T12" s="195"/>
    </row>
    <row r="13" spans="2:20" ht="19.5" customHeight="1">
      <c r="B13" s="318" t="s">
        <v>46</v>
      </c>
      <c r="C13" s="320"/>
      <c r="D13" s="447"/>
      <c r="E13" s="447"/>
      <c r="F13" s="447"/>
      <c r="G13" s="447"/>
      <c r="H13" s="447"/>
      <c r="I13" s="447"/>
      <c r="J13" s="447"/>
      <c r="K13" s="803"/>
      <c r="L13" s="800"/>
      <c r="M13" s="800"/>
      <c r="N13" s="800"/>
      <c r="Q13" s="195"/>
      <c r="R13" s="195"/>
      <c r="S13" s="195"/>
      <c r="T13" s="195"/>
    </row>
    <row r="14" spans="2:20" ht="19.5" customHeight="1">
      <c r="B14" s="318" t="s">
        <v>47</v>
      </c>
      <c r="C14" s="320"/>
      <c r="D14" s="447"/>
      <c r="E14" s="447"/>
      <c r="F14" s="447"/>
      <c r="G14" s="447"/>
      <c r="H14" s="447"/>
      <c r="I14" s="447"/>
      <c r="J14" s="447"/>
      <c r="K14" s="803"/>
      <c r="L14" s="800"/>
      <c r="M14" s="800"/>
      <c r="N14" s="800"/>
      <c r="Q14" s="195"/>
      <c r="R14" s="195"/>
      <c r="S14" s="195"/>
      <c r="T14" s="195"/>
    </row>
    <row r="15" spans="2:20" ht="19.5" customHeight="1">
      <c r="B15" s="318" t="s">
        <v>48</v>
      </c>
      <c r="C15" s="319"/>
      <c r="D15" s="448"/>
      <c r="E15" s="449"/>
      <c r="F15" s="449"/>
      <c r="G15" s="449"/>
      <c r="H15" s="449"/>
      <c r="I15" s="449"/>
      <c r="J15" s="449"/>
      <c r="K15" s="804"/>
      <c r="L15" s="801"/>
      <c r="M15" s="801"/>
      <c r="N15" s="801"/>
      <c r="Q15" s="195"/>
      <c r="R15" s="195"/>
      <c r="S15" s="195"/>
      <c r="T15" s="195"/>
    </row>
    <row r="16" spans="2:20" ht="19.5" customHeight="1">
      <c r="B16" s="321" t="s">
        <v>237</v>
      </c>
      <c r="C16" s="322"/>
      <c r="D16" s="323"/>
      <c r="E16" s="324"/>
      <c r="F16" s="324"/>
      <c r="G16" s="324"/>
      <c r="H16" s="324"/>
      <c r="I16" s="324"/>
      <c r="J16" s="324"/>
      <c r="K16" s="325"/>
      <c r="L16" s="325"/>
      <c r="M16" s="325"/>
      <c r="N16" s="326"/>
      <c r="Q16" s="195"/>
      <c r="R16" s="195"/>
      <c r="S16" s="195"/>
      <c r="T16" s="195"/>
    </row>
    <row r="17" spans="2:20" ht="19.5" customHeight="1">
      <c r="B17" s="327" t="s">
        <v>29</v>
      </c>
      <c r="C17" s="328"/>
      <c r="D17" s="450"/>
      <c r="E17" s="451"/>
      <c r="F17" s="451"/>
      <c r="G17" s="451"/>
      <c r="H17" s="451"/>
      <c r="I17" s="451"/>
      <c r="J17" s="451"/>
      <c r="K17" s="357">
        <f>IF(COUNT(D17:J17,#REF!)=0,"",COUNT(D17:J17,#REF!,#REF!))</f>
      </c>
      <c r="L17" s="357">
        <f>'Form-6a-(1)'!L17</f>
      </c>
      <c r="M17" s="357">
        <f>'Form-6a-(1)'!M17</f>
      </c>
      <c r="N17" s="329">
        <f>'Form-6a-(1)'!N17</f>
      </c>
      <c r="P17" s="61"/>
      <c r="Q17" s="195"/>
      <c r="R17" s="195"/>
      <c r="S17" s="195"/>
      <c r="T17" s="195"/>
    </row>
    <row r="18" spans="2:20" ht="19.5" customHeight="1">
      <c r="B18" s="330" t="s">
        <v>30</v>
      </c>
      <c r="C18" s="331"/>
      <c r="D18" s="452"/>
      <c r="E18" s="453"/>
      <c r="F18" s="453"/>
      <c r="G18" s="453"/>
      <c r="H18" s="453"/>
      <c r="I18" s="453"/>
      <c r="J18" s="453"/>
      <c r="K18" s="357">
        <f>IF(COUNT(D18:J18,#REF!)=0,"",COUNT(D18:J18,#REF!,#REF!))</f>
      </c>
      <c r="L18" s="357">
        <f>'Form-6a-(1)'!L18</f>
      </c>
      <c r="M18" s="357">
        <f>'Form-6a-(1)'!M18</f>
      </c>
      <c r="N18" s="329">
        <f>'Form-6a-(1)'!N18</f>
      </c>
      <c r="P18" s="61"/>
      <c r="Q18" s="195"/>
      <c r="R18" s="195"/>
      <c r="S18" s="195"/>
      <c r="T18" s="195"/>
    </row>
    <row r="19" spans="2:20" ht="19.5" customHeight="1">
      <c r="B19" s="330" t="s">
        <v>31</v>
      </c>
      <c r="C19" s="331"/>
      <c r="D19" s="452"/>
      <c r="E19" s="453"/>
      <c r="F19" s="453"/>
      <c r="G19" s="453"/>
      <c r="H19" s="453"/>
      <c r="I19" s="453"/>
      <c r="J19" s="453"/>
      <c r="K19" s="357">
        <f>IF(COUNT(D19:J19,#REF!)=0,"",COUNT(D19:J19,#REF!,#REF!))</f>
      </c>
      <c r="L19" s="357">
        <f>'Form-6a-(1)'!L19</f>
      </c>
      <c r="M19" s="357">
        <f>'Form-6a-(1)'!M19</f>
      </c>
      <c r="N19" s="329">
        <f>'Form-6a-(1)'!N19</f>
      </c>
      <c r="P19" s="61"/>
      <c r="Q19" s="195">
        <f>COUNTIF(D19:N19,"fp")</f>
        <v>0</v>
      </c>
      <c r="R19" s="196" t="str">
        <f>IF(Q19&gt;0,ESOL1,IF(COUNT(D19:N19)=0,"--",MAX(D19:N19)))</f>
        <v>--</v>
      </c>
      <c r="S19" s="195"/>
      <c r="T19" s="195"/>
    </row>
    <row r="20" spans="2:20" ht="19.5" customHeight="1">
      <c r="B20" s="330" t="s">
        <v>49</v>
      </c>
      <c r="C20" s="331"/>
      <c r="D20" s="452"/>
      <c r="E20" s="453"/>
      <c r="F20" s="453"/>
      <c r="G20" s="453"/>
      <c r="H20" s="453"/>
      <c r="I20" s="453"/>
      <c r="J20" s="453"/>
      <c r="K20" s="357">
        <f>IF(COUNT(D20:J20,#REF!)=0,"",COUNT(D20:J20,#REF!,#REF!))</f>
      </c>
      <c r="L20" s="357">
        <f>'Form-6a-(1)'!L20</f>
      </c>
      <c r="M20" s="357">
        <f>'Form-6a-(1)'!M20</f>
      </c>
      <c r="N20" s="329">
        <f>'Form-6a-(1)'!N20</f>
      </c>
      <c r="Q20" s="195"/>
      <c r="R20" s="196"/>
      <c r="S20" s="195"/>
      <c r="T20" s="195"/>
    </row>
    <row r="21" spans="2:20" s="197" customFormat="1" ht="19.5" customHeight="1">
      <c r="B21" s="330" t="s">
        <v>34</v>
      </c>
      <c r="C21" s="331"/>
      <c r="D21" s="454"/>
      <c r="E21" s="455"/>
      <c r="F21" s="455"/>
      <c r="G21" s="455"/>
      <c r="H21" s="455"/>
      <c r="I21" s="455"/>
      <c r="J21" s="455"/>
      <c r="K21" s="357">
        <f>IF(COUNT(D21:J21,#REF!)=0,"",COUNT(D21:J21,#REF!,#REF!))</f>
      </c>
      <c r="L21" s="357">
        <f>'Form-6a-(1)'!L21</f>
      </c>
      <c r="M21" s="357">
        <f>'Form-6a-(1)'!M21</f>
      </c>
      <c r="N21" s="329">
        <f>'Form-6a-(1)'!N21</f>
      </c>
      <c r="Q21" s="195"/>
      <c r="R21" s="196"/>
      <c r="S21" s="198"/>
      <c r="T21" s="198"/>
    </row>
    <row r="22" spans="2:20" ht="19.5" customHeight="1">
      <c r="B22" s="330" t="s">
        <v>33</v>
      </c>
      <c r="C22" s="331"/>
      <c r="D22" s="452"/>
      <c r="E22" s="453"/>
      <c r="F22" s="453"/>
      <c r="G22" s="453"/>
      <c r="H22" s="453"/>
      <c r="I22" s="453"/>
      <c r="J22" s="453"/>
      <c r="K22" s="357">
        <f>IF(COUNT(D22:J22,#REF!)=0,"",COUNT(D22:J22,#REF!,#REF!))</f>
      </c>
      <c r="L22" s="357">
        <f>'Form-6a-(1)'!L22</f>
      </c>
      <c r="M22" s="357">
        <f>'Form-6a-(1)'!M22</f>
      </c>
      <c r="N22" s="329">
        <f>'Form-6a-(1)'!N22</f>
      </c>
      <c r="P22" s="61"/>
      <c r="Q22" s="198"/>
      <c r="R22" s="198"/>
      <c r="S22" s="195"/>
      <c r="T22" s="195"/>
    </row>
    <row r="23" spans="2:20" ht="19.5" customHeight="1">
      <c r="B23" s="330" t="s">
        <v>35</v>
      </c>
      <c r="C23" s="331"/>
      <c r="D23" s="456"/>
      <c r="E23" s="457"/>
      <c r="F23" s="457"/>
      <c r="G23" s="457"/>
      <c r="H23" s="457"/>
      <c r="I23" s="457"/>
      <c r="J23" s="457"/>
      <c r="K23" s="357">
        <f>IF(COUNT(D23:J23,#REF!)=0,"",COUNT(D23:J23,#REF!,#REF!))</f>
      </c>
      <c r="L23" s="357">
        <f>'Form-6a-(1)'!L23</f>
      </c>
      <c r="M23" s="357">
        <f>'Form-6a-(1)'!M23</f>
      </c>
      <c r="N23" s="329">
        <f>'Form-6a-(1)'!N23</f>
      </c>
      <c r="Q23" s="195"/>
      <c r="R23" s="195"/>
      <c r="S23" s="195"/>
      <c r="T23" s="195"/>
    </row>
    <row r="24" spans="2:20" s="197" customFormat="1" ht="19.5" customHeight="1">
      <c r="B24" s="332" t="s">
        <v>36</v>
      </c>
      <c r="C24" s="333"/>
      <c r="D24" s="334"/>
      <c r="E24" s="335"/>
      <c r="F24" s="335"/>
      <c r="G24" s="335"/>
      <c r="H24" s="335"/>
      <c r="I24" s="335"/>
      <c r="J24" s="335"/>
      <c r="K24" s="336"/>
      <c r="L24" s="336"/>
      <c r="M24" s="336"/>
      <c r="N24" s="337"/>
      <c r="Q24" s="195"/>
      <c r="R24" s="196"/>
      <c r="S24" s="198"/>
      <c r="T24" s="198"/>
    </row>
    <row r="25" spans="2:20" ht="19.5" customHeight="1">
      <c r="B25" s="330" t="s">
        <v>37</v>
      </c>
      <c r="C25" s="331"/>
      <c r="D25" s="450"/>
      <c r="E25" s="451"/>
      <c r="F25" s="451"/>
      <c r="G25" s="451"/>
      <c r="H25" s="451"/>
      <c r="I25" s="451"/>
      <c r="J25" s="451"/>
      <c r="K25" s="329">
        <f>IF(COUNT(D25:J25,#REF!)=0,"",COUNT(D25:J25,#REF!,#REF!))</f>
      </c>
      <c r="L25" s="357">
        <f>'Form-6a-(1)'!L25</f>
      </c>
      <c r="M25" s="357">
        <f>'Form-6a-(1)'!M25</f>
      </c>
      <c r="N25" s="329">
        <f>'Form-6a-(1)'!N25</f>
      </c>
      <c r="P25" s="61"/>
      <c r="Q25" s="198"/>
      <c r="R25" s="198"/>
      <c r="S25" s="195"/>
      <c r="T25" s="195"/>
    </row>
    <row r="26" spans="2:20" ht="19.5" customHeight="1">
      <c r="B26" s="330" t="s">
        <v>38</v>
      </c>
      <c r="C26" s="331"/>
      <c r="D26" s="452"/>
      <c r="E26" s="453"/>
      <c r="F26" s="453"/>
      <c r="G26" s="453"/>
      <c r="H26" s="453"/>
      <c r="I26" s="453"/>
      <c r="J26" s="453"/>
      <c r="K26" s="329">
        <f>IF(COUNT(D26:J26,#REF!)=0,"",COUNT(D26:J26,#REF!,#REF!))</f>
      </c>
      <c r="L26" s="357">
        <f>'Form-6a-(1)'!L26</f>
      </c>
      <c r="M26" s="357">
        <f>'Form-6a-(1)'!M26</f>
      </c>
      <c r="N26" s="329">
        <f>'Form-6a-(1)'!N26</f>
      </c>
      <c r="Q26" s="195"/>
      <c r="R26" s="195"/>
      <c r="S26" s="195"/>
      <c r="T26" s="195"/>
    </row>
    <row r="27" spans="2:20" ht="19.5" customHeight="1">
      <c r="B27" s="330" t="s">
        <v>39</v>
      </c>
      <c r="C27" s="331"/>
      <c r="D27" s="452"/>
      <c r="E27" s="453"/>
      <c r="F27" s="453"/>
      <c r="G27" s="453"/>
      <c r="H27" s="453"/>
      <c r="I27" s="453"/>
      <c r="J27" s="453"/>
      <c r="K27" s="329">
        <f>IF(COUNT(D27:J27,#REF!)=0,"",COUNT(D27:J27,#REF!,#REF!))</f>
      </c>
      <c r="L27" s="357">
        <f>'Form-6a-(1)'!L27</f>
      </c>
      <c r="M27" s="357">
        <f>'Form-6a-(1)'!M27</f>
      </c>
      <c r="N27" s="329">
        <f>'Form-6a-(1)'!N27</f>
      </c>
      <c r="P27" s="61"/>
      <c r="Q27" s="195">
        <f>COUNTIF(D26:N26,"fp")</f>
        <v>0</v>
      </c>
      <c r="R27" s="196" t="str">
        <f>IF(Q27&gt;0,ESOL3,IF(COUNT(D26:N26)=0,"--",MAX(D26:N26)))</f>
        <v>--</v>
      </c>
      <c r="S27" s="195"/>
      <c r="T27" s="195"/>
    </row>
    <row r="28" spans="2:20" ht="19.5" customHeight="1">
      <c r="B28" s="330" t="s">
        <v>89</v>
      </c>
      <c r="C28" s="331">
        <f>IF('Form-6a-(1)'!C28="","",'Form-6a-(1)'!C28)</f>
      </c>
      <c r="D28" s="452"/>
      <c r="E28" s="453"/>
      <c r="F28" s="453"/>
      <c r="G28" s="453"/>
      <c r="H28" s="453"/>
      <c r="I28" s="453"/>
      <c r="J28" s="453"/>
      <c r="K28" s="329">
        <f>IF(COUNT(D28:J28,#REF!)=0,"",COUNT(D28:J28,#REF!,#REF!))</f>
      </c>
      <c r="L28" s="357">
        <f>'Form-6a-(1)'!L28</f>
      </c>
      <c r="M28" s="357">
        <f>'Form-6a-(1)'!M28</f>
      </c>
      <c r="N28" s="329">
        <f>'Form-6a-(1)'!N28</f>
      </c>
      <c r="Q28" s="195"/>
      <c r="R28" s="196"/>
      <c r="S28" s="195"/>
      <c r="T28" s="195"/>
    </row>
    <row r="29" spans="2:20" s="197" customFormat="1" ht="18.75" customHeight="1">
      <c r="B29" s="330" t="s">
        <v>89</v>
      </c>
      <c r="C29" s="331">
        <f>IF('Form-6a-(1)'!C29="","",'Form-6a-(1)'!C29)</f>
      </c>
      <c r="D29" s="455"/>
      <c r="E29" s="455"/>
      <c r="F29" s="455"/>
      <c r="G29" s="455"/>
      <c r="H29" s="455"/>
      <c r="I29" s="455"/>
      <c r="J29" s="455"/>
      <c r="K29" s="329">
        <f>IF(COUNT(D29:J29,#REF!)=0,"",COUNT(D29:J29,#REF!,#REF!))</f>
      </c>
      <c r="L29" s="357">
        <f>'Form-6a-(1)'!L29</f>
      </c>
      <c r="M29" s="357">
        <f>'Form-6a-(1)'!M29</f>
      </c>
      <c r="N29" s="329">
        <f>'Form-6a-(1)'!N29</f>
      </c>
      <c r="Q29" s="195"/>
      <c r="R29" s="196"/>
      <c r="S29" s="198"/>
      <c r="T29" s="198"/>
    </row>
    <row r="30" spans="2:20" ht="19.5" customHeight="1">
      <c r="B30" s="330" t="s">
        <v>89</v>
      </c>
      <c r="C30" s="331">
        <f>IF('Form-6a-(1)'!C30="","",'Form-6a-(1)'!C30)</f>
      </c>
      <c r="D30" s="456"/>
      <c r="E30" s="457"/>
      <c r="F30" s="457"/>
      <c r="G30" s="457"/>
      <c r="H30" s="457"/>
      <c r="I30" s="457"/>
      <c r="J30" s="457"/>
      <c r="K30" s="329">
        <f>IF(COUNT(D30:J30,#REF!)=0,"",COUNT(D30:J30,#REF!,#REF!))</f>
      </c>
      <c r="L30" s="357">
        <f>'Form-6a-(1)'!L30</f>
      </c>
      <c r="M30" s="357">
        <f>'Form-6a-(1)'!M30</f>
      </c>
      <c r="N30" s="329">
        <f>'Form-6a-(1)'!N30</f>
      </c>
      <c r="P30" s="61"/>
      <c r="Q30" s="198"/>
      <c r="R30" s="198"/>
      <c r="S30" s="195"/>
      <c r="T30" s="195"/>
    </row>
    <row r="31" spans="2:20" ht="19.5" customHeight="1">
      <c r="B31" s="338" t="s">
        <v>80</v>
      </c>
      <c r="C31" s="339"/>
      <c r="D31" s="340"/>
      <c r="E31" s="340"/>
      <c r="F31" s="340"/>
      <c r="G31" s="340"/>
      <c r="H31" s="340"/>
      <c r="I31" s="340"/>
      <c r="J31" s="340"/>
      <c r="K31" s="325"/>
      <c r="L31" s="325"/>
      <c r="M31" s="325"/>
      <c r="N31" s="326"/>
      <c r="Q31" s="195"/>
      <c r="R31" s="195"/>
      <c r="S31" s="195"/>
      <c r="T31" s="195"/>
    </row>
    <row r="32" spans="2:20" ht="19.5" customHeight="1">
      <c r="B32" s="805" t="str">
        <f>IF('Form-6a-(1)'!B32:C32="","  ",'Form-6a-(1)'!B32:C32)</f>
        <v>  </v>
      </c>
      <c r="C32" s="806"/>
      <c r="D32" s="450"/>
      <c r="E32" s="451"/>
      <c r="F32" s="451"/>
      <c r="G32" s="451"/>
      <c r="H32" s="451"/>
      <c r="I32" s="451"/>
      <c r="J32" s="451"/>
      <c r="K32" s="329">
        <f>IF(COUNT(D32:J32,#REF!)=0,"",COUNT(D32:J32,#REF!,#REF!))</f>
      </c>
      <c r="L32" s="357">
        <f>'Form-6a-(1)'!L32</f>
      </c>
      <c r="M32" s="357">
        <f>'Form-6a-(1)'!M32</f>
      </c>
      <c r="N32" s="329">
        <f>'Form-6a-(1)'!N32</f>
      </c>
      <c r="P32" s="61"/>
      <c r="Q32" s="195">
        <f>COUNTIF(D32:N32,"fp")</f>
        <v>0</v>
      </c>
      <c r="R32" s="196" t="str">
        <f>IF(Q32&gt;0,ESOL4,IF(COUNT(D32:N32)=0,"--",MAX(D32:N32)))</f>
        <v>--</v>
      </c>
      <c r="S32" s="195"/>
      <c r="T32" s="195"/>
    </row>
    <row r="33" spans="2:20" ht="19.5" customHeight="1">
      <c r="B33" s="805" t="str">
        <f>IF('Form-6a-(1)'!B33:C33="","  ",'Form-6a-(1)'!B33:C33)</f>
        <v>  </v>
      </c>
      <c r="C33" s="806"/>
      <c r="D33" s="452"/>
      <c r="E33" s="453"/>
      <c r="F33" s="453"/>
      <c r="G33" s="453"/>
      <c r="H33" s="453"/>
      <c r="I33" s="453"/>
      <c r="J33" s="453"/>
      <c r="K33" s="329">
        <f>IF(COUNT(D33:J33,#REF!)=0,"",COUNT(D33:J33,#REF!,#REF!))</f>
      </c>
      <c r="L33" s="357">
        <f>'Form-6a-(1)'!L33</f>
      </c>
      <c r="M33" s="357">
        <f>'Form-6a-(1)'!M33</f>
      </c>
      <c r="N33" s="329">
        <f>'Form-6a-(1)'!N33</f>
      </c>
      <c r="P33" s="61"/>
      <c r="Q33" s="195"/>
      <c r="R33" s="196"/>
      <c r="S33" s="195"/>
      <c r="T33" s="195"/>
    </row>
    <row r="34" spans="2:20" ht="19.5" customHeight="1">
      <c r="B34" s="805" t="str">
        <f>IF('Form-6a-(1)'!B34:C34="","  ",'Form-6a-(1)'!B34:C34)</f>
        <v>  </v>
      </c>
      <c r="C34" s="806"/>
      <c r="D34" s="452"/>
      <c r="E34" s="453"/>
      <c r="F34" s="453"/>
      <c r="G34" s="453"/>
      <c r="H34" s="453"/>
      <c r="I34" s="453"/>
      <c r="J34" s="453"/>
      <c r="K34" s="329">
        <f>IF(COUNT(D34:J34,#REF!)=0,"",COUNT(D34:J34,#REF!,#REF!))</f>
      </c>
      <c r="L34" s="357">
        <f>'Form-6a-(1)'!L34</f>
      </c>
      <c r="M34" s="357">
        <f>'Form-6a-(1)'!M34</f>
      </c>
      <c r="N34" s="329">
        <f>'Form-6a-(1)'!N34</f>
      </c>
      <c r="Q34" s="195"/>
      <c r="R34" s="196"/>
      <c r="S34" s="195"/>
      <c r="T34" s="195"/>
    </row>
    <row r="35" spans="2:20" s="197" customFormat="1" ht="18.75" customHeight="1">
      <c r="B35" s="805" t="str">
        <f>IF('Form-6a-(1)'!B35:C35="","  ",'Form-6a-(1)'!B35:C35)</f>
        <v>  </v>
      </c>
      <c r="C35" s="806"/>
      <c r="D35" s="458"/>
      <c r="E35" s="459"/>
      <c r="F35" s="459"/>
      <c r="G35" s="459"/>
      <c r="H35" s="459"/>
      <c r="I35" s="459"/>
      <c r="J35" s="459"/>
      <c r="K35" s="329">
        <f>IF(COUNT(D35:J35,#REF!)=0,"",COUNT(D35:J35,#REF!,#REF!))</f>
      </c>
      <c r="L35" s="357">
        <f>'Form-6a-(1)'!L35</f>
      </c>
      <c r="M35" s="357">
        <f>'Form-6a-(1)'!M35</f>
      </c>
      <c r="N35" s="329">
        <f>'Form-6a-(1)'!N35</f>
      </c>
      <c r="Q35" s="195"/>
      <c r="R35" s="196"/>
      <c r="S35" s="198"/>
      <c r="T35" s="198"/>
    </row>
    <row r="36" spans="2:20" ht="11.25" customHeight="1">
      <c r="B36" s="341"/>
      <c r="C36" s="342"/>
      <c r="D36" s="343"/>
      <c r="E36" s="343"/>
      <c r="F36" s="343"/>
      <c r="G36" s="343"/>
      <c r="H36" s="343"/>
      <c r="I36" s="343"/>
      <c r="J36" s="343"/>
      <c r="K36" s="343"/>
      <c r="L36" s="343"/>
      <c r="M36" s="343"/>
      <c r="N36" s="344"/>
      <c r="P36" s="61"/>
      <c r="Q36" s="198"/>
      <c r="R36" s="198"/>
      <c r="S36" s="195"/>
      <c r="T36" s="195"/>
    </row>
    <row r="37" spans="2:20" s="171" customFormat="1" ht="19.5" customHeight="1">
      <c r="B37" s="345" t="s">
        <v>93</v>
      </c>
      <c r="C37" s="249"/>
      <c r="D37" s="250"/>
      <c r="E37" s="251"/>
      <c r="F37" s="251"/>
      <c r="G37" s="251"/>
      <c r="H37" s="251"/>
      <c r="I37" s="251"/>
      <c r="J37" s="251"/>
      <c r="K37" s="251"/>
      <c r="L37" s="251"/>
      <c r="M37" s="190"/>
      <c r="N37" s="190"/>
      <c r="Q37" s="195"/>
      <c r="R37" s="195"/>
      <c r="S37" s="176"/>
      <c r="T37" s="176"/>
    </row>
    <row r="38" spans="1:20" s="47" customFormat="1" ht="15.75" customHeight="1">
      <c r="A38" s="174"/>
      <c r="B38" s="346"/>
      <c r="C38" s="347"/>
      <c r="D38" s="347"/>
      <c r="E38" s="347"/>
      <c r="F38" s="347"/>
      <c r="G38" s="347"/>
      <c r="H38" s="347"/>
      <c r="I38" s="347"/>
      <c r="J38" s="347"/>
      <c r="K38" s="347"/>
      <c r="L38" s="347"/>
      <c r="M38" s="624"/>
      <c r="N38" s="626"/>
      <c r="Q38" s="176"/>
      <c r="R38" s="176"/>
      <c r="S38" s="99"/>
      <c r="T38" s="99"/>
    </row>
    <row r="39" spans="1:20" s="47" customFormat="1" ht="15.75" customHeight="1">
      <c r="A39" s="174"/>
      <c r="B39" s="252" t="s">
        <v>224</v>
      </c>
      <c r="C39" s="253"/>
      <c r="D39" s="253"/>
      <c r="E39" s="253"/>
      <c r="F39" s="253"/>
      <c r="G39" s="253"/>
      <c r="H39" s="253"/>
      <c r="I39" s="253"/>
      <c r="J39" s="253"/>
      <c r="K39" s="253"/>
      <c r="L39" s="253"/>
      <c r="M39" s="348"/>
      <c r="N39" s="349"/>
      <c r="Q39" s="99"/>
      <c r="R39" s="99"/>
      <c r="S39" s="99"/>
      <c r="T39" s="99"/>
    </row>
    <row r="40" spans="2:20" ht="15">
      <c r="B40" s="199" t="s">
        <v>83</v>
      </c>
      <c r="C40" s="195"/>
      <c r="D40" s="195"/>
      <c r="E40" s="195"/>
      <c r="F40" s="195"/>
      <c r="G40" s="195"/>
      <c r="H40" s="195"/>
      <c r="I40" s="195"/>
      <c r="J40" s="195"/>
      <c r="K40" s="195"/>
      <c r="L40" s="195"/>
      <c r="M40" s="195"/>
      <c r="N40" s="195"/>
      <c r="Q40" s="99"/>
      <c r="R40" s="99"/>
      <c r="S40" s="195"/>
      <c r="T40" s="195"/>
    </row>
    <row r="41" spans="17:20" ht="12.75">
      <c r="Q41" s="195"/>
      <c r="R41" s="195"/>
      <c r="S41" s="195"/>
      <c r="T41" s="195"/>
    </row>
  </sheetData>
  <sheetProtection password="DD51" sheet="1" objects="1" scenarios="1"/>
  <mergeCells count="10">
    <mergeCell ref="B32:C32"/>
    <mergeCell ref="B33:C33"/>
    <mergeCell ref="B34:C34"/>
    <mergeCell ref="B35:C35"/>
    <mergeCell ref="B8:N8"/>
    <mergeCell ref="N11:N15"/>
    <mergeCell ref="K11:K15"/>
    <mergeCell ref="L11:L15"/>
    <mergeCell ref="M11:M15"/>
    <mergeCell ref="B9:N9"/>
  </mergeCells>
  <printOptions horizontalCentered="1" verticalCentered="1"/>
  <pageMargins left="0.52" right="0.67" top="1" bottom="1" header="0.5" footer="0.5"/>
  <pageSetup fitToHeight="1" fitToWidth="1" horizontalDpi="600" verticalDpi="600" orientation="landscape" r:id="rId2"/>
  <headerFooter alignWithMargins="0">
    <oddFooter>&amp;L(Version 4.1, revised June 2021)</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C20:C20"/>
  <sheetViews>
    <sheetView showGridLines="0" showRowColHeaders="0" zoomScaleSheetLayoutView="100" zoomScalePageLayoutView="0" workbookViewId="0" topLeftCell="A1">
      <selection activeCell="C21" sqref="C21"/>
    </sheetView>
  </sheetViews>
  <sheetFormatPr defaultColWidth="9.33203125" defaultRowHeight="12.75"/>
  <cols>
    <col min="1" max="16384" width="9.33203125" style="222" customWidth="1"/>
  </cols>
  <sheetData>
    <row r="20" ht="13.5">
      <c r="C20" s="669" t="s">
        <v>299</v>
      </c>
    </row>
  </sheetData>
  <sheetProtection password="DD51" sheet="1" objects="1" scenarios="1"/>
  <printOptions horizontalCentered="1" verticalCentered="1"/>
  <pageMargins left="0.75" right="1" top="1" bottom="1" header="0.5" footer="0.5"/>
  <pageSetup horizontalDpi="600" verticalDpi="600" orientation="landscape" scale="128" r:id="rId3"/>
  <headerFooter alignWithMargins="0">
    <oddFooter>&amp;L(Version 4.1, revised June 2021)</oddFooter>
  </headerFooter>
  <drawing r:id="rId2"/>
  <legacyDrawing r:id="rId1"/>
</worksheet>
</file>

<file path=xl/worksheets/sheet20.xml><?xml version="1.0" encoding="utf-8"?>
<worksheet xmlns="http://schemas.openxmlformats.org/spreadsheetml/2006/main" xmlns:r="http://schemas.openxmlformats.org/officeDocument/2006/relationships">
  <sheetPr codeName="Sheet34">
    <pageSetUpPr fitToPage="1"/>
  </sheetPr>
  <dimension ref="A1:AA41"/>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0" width="16.83203125" style="194" customWidth="1"/>
    <col min="11" max="11" width="16.83203125" style="194" hidden="1" customWidth="1"/>
    <col min="12" max="13" width="16.83203125" style="194" customWidth="1"/>
    <col min="14" max="14" width="17.83203125" style="194" customWidth="1"/>
    <col min="15" max="15" width="9.33203125" style="194" customWidth="1"/>
    <col min="16" max="16" width="13.16015625" style="194" customWidth="1"/>
    <col min="17" max="17" width="10" style="194" hidden="1" customWidth="1"/>
    <col min="18" max="19" width="9.33203125" style="194" hidden="1" customWidth="1"/>
    <col min="20" max="20" width="0" style="194" hidden="1" customWidth="1"/>
    <col min="21" max="16384" width="9.33203125" style="194" customWidth="1"/>
  </cols>
  <sheetData>
    <row r="1" spans="1:27" s="47" customFormat="1" ht="3" customHeight="1">
      <c r="A1" s="174"/>
      <c r="AA1" s="653"/>
    </row>
    <row r="2" spans="2:14" s="185" customFormat="1" ht="21" customHeight="1">
      <c r="B2" s="177" t="s">
        <v>296</v>
      </c>
      <c r="C2" s="182"/>
      <c r="D2" s="183"/>
      <c r="E2" s="183"/>
      <c r="F2" s="183"/>
      <c r="G2" s="183"/>
      <c r="H2" s="183"/>
      <c r="I2" s="183"/>
      <c r="J2" s="444"/>
      <c r="K2" s="183"/>
      <c r="L2" s="184"/>
      <c r="M2" s="184"/>
      <c r="N2" s="180" t="s">
        <v>238</v>
      </c>
    </row>
    <row r="3" spans="2:14" s="185" customFormat="1" ht="4.5" customHeight="1">
      <c r="B3" s="186"/>
      <c r="C3" s="186"/>
      <c r="D3" s="187"/>
      <c r="E3" s="187"/>
      <c r="F3" s="187"/>
      <c r="G3" s="187"/>
      <c r="H3" s="187"/>
      <c r="I3" s="187"/>
      <c r="J3" s="187"/>
      <c r="K3" s="187"/>
      <c r="L3" s="187"/>
      <c r="M3" s="187"/>
      <c r="N3" s="187"/>
    </row>
    <row r="4" spans="2:14" s="188" customFormat="1" ht="21" customHeight="1">
      <c r="B4" s="439" t="str">
        <f>CONCATENATE(Cover!D21,"  ",Cover!E21)</f>
        <v>FACILITY NAME:  </v>
      </c>
      <c r="C4" s="312"/>
      <c r="D4" s="152"/>
      <c r="E4" s="313"/>
      <c r="F4" s="268" t="str">
        <f>CONCATENATE(Cover!D23,"  ",Cover!E23)</f>
        <v>NDEE SPILL NO.:  </v>
      </c>
      <c r="G4" s="441"/>
      <c r="H4" s="441"/>
      <c r="I4" s="313"/>
      <c r="J4" s="270" t="str">
        <f>CONCATENATE(Cover!D24,"  ",Cover!E24)</f>
        <v>NDEE IIS NO.:  </v>
      </c>
      <c r="K4" s="314"/>
      <c r="L4" s="441"/>
      <c r="M4" s="314"/>
      <c r="N4" s="315"/>
    </row>
    <row r="5" spans="2:14" s="188" customFormat="1" ht="4.5" customHeight="1">
      <c r="B5" s="271"/>
      <c r="C5" s="187"/>
      <c r="D5" s="187"/>
      <c r="E5" s="187"/>
      <c r="F5" s="187"/>
      <c r="G5" s="187"/>
      <c r="H5" s="272"/>
      <c r="I5" s="187"/>
      <c r="J5" s="187"/>
      <c r="K5" s="187"/>
      <c r="L5" s="187"/>
      <c r="M5" s="187"/>
      <c r="N5" s="187"/>
    </row>
    <row r="6" spans="2:14" s="189" customFormat="1" ht="21" customHeight="1">
      <c r="B6" s="440" t="str">
        <f>CONCATENATE(Cover!D26,"  ",Cover!E26)</f>
        <v>CONSULTANT:  </v>
      </c>
      <c r="C6" s="153"/>
      <c r="D6" s="153"/>
      <c r="E6" s="156"/>
      <c r="F6" s="442" t="str">
        <f>IF(Cover!E27="",Cover!D27,CONCATENATE(Cover!D27,"  ",TEXT(Cover!E27,"dd-mmm-yy")))</f>
        <v>COMPLETION DATE:</v>
      </c>
      <c r="G6" s="443"/>
      <c r="H6" s="443"/>
      <c r="I6" s="156"/>
      <c r="J6" s="275" t="str">
        <f>CONCATENATE(Cover!D28,"  ",Cover!E28)</f>
        <v>PREPARED BY:  </v>
      </c>
      <c r="K6" s="316"/>
      <c r="L6" s="443"/>
      <c r="M6" s="316"/>
      <c r="N6" s="317"/>
    </row>
    <row r="7" spans="2:14" s="189" customFormat="1" ht="3" customHeight="1">
      <c r="B7" s="438"/>
      <c r="C7" s="436"/>
      <c r="D7" s="436"/>
      <c r="E7" s="436"/>
      <c r="F7" s="436"/>
      <c r="G7" s="436"/>
      <c r="H7" s="435"/>
      <c r="I7" s="436"/>
      <c r="J7" s="437"/>
      <c r="K7" s="437"/>
      <c r="L7" s="437"/>
      <c r="M7" s="437"/>
      <c r="N7" s="190"/>
    </row>
    <row r="8" spans="2:15" s="188" customFormat="1" ht="21" customHeight="1">
      <c r="B8" s="796" t="s">
        <v>87</v>
      </c>
      <c r="C8" s="797"/>
      <c r="D8" s="797"/>
      <c r="E8" s="797"/>
      <c r="F8" s="797"/>
      <c r="G8" s="797"/>
      <c r="H8" s="797"/>
      <c r="I8" s="797"/>
      <c r="J8" s="797"/>
      <c r="K8" s="797"/>
      <c r="L8" s="797"/>
      <c r="M8" s="797"/>
      <c r="N8" s="798"/>
      <c r="O8" s="191"/>
    </row>
    <row r="9" spans="2:20" s="149" customFormat="1" ht="21" customHeight="1">
      <c r="B9" s="779" t="s">
        <v>81</v>
      </c>
      <c r="C9" s="780"/>
      <c r="D9" s="780"/>
      <c r="E9" s="780"/>
      <c r="F9" s="780"/>
      <c r="G9" s="780"/>
      <c r="H9" s="780"/>
      <c r="I9" s="780"/>
      <c r="J9" s="780"/>
      <c r="K9" s="780"/>
      <c r="L9" s="780"/>
      <c r="M9" s="780"/>
      <c r="N9" s="781"/>
      <c r="O9" s="189"/>
      <c r="P9" s="189"/>
      <c r="Q9" s="219"/>
      <c r="R9" s="219"/>
      <c r="S9" s="219"/>
      <c r="T9" s="220"/>
    </row>
    <row r="10" spans="2:14" ht="4.5" customHeight="1">
      <c r="B10" s="192"/>
      <c r="C10" s="192"/>
      <c r="D10" s="193"/>
      <c r="E10" s="193"/>
      <c r="F10" s="193"/>
      <c r="G10" s="193"/>
      <c r="H10" s="193"/>
      <c r="I10" s="193"/>
      <c r="J10" s="193"/>
      <c r="K10" s="193"/>
      <c r="L10" s="193"/>
      <c r="M10" s="193"/>
      <c r="N10" s="193"/>
    </row>
    <row r="11" spans="2:20" ht="19.5" customHeight="1">
      <c r="B11" s="318" t="s">
        <v>44</v>
      </c>
      <c r="C11" s="319"/>
      <c r="D11" s="445"/>
      <c r="E11" s="445"/>
      <c r="F11" s="445"/>
      <c r="G11" s="445"/>
      <c r="H11" s="445"/>
      <c r="I11" s="445"/>
      <c r="J11" s="445"/>
      <c r="K11" s="802" t="s">
        <v>90</v>
      </c>
      <c r="L11" s="799" t="s">
        <v>24</v>
      </c>
      <c r="M11" s="799" t="s">
        <v>25</v>
      </c>
      <c r="N11" s="799" t="s">
        <v>276</v>
      </c>
      <c r="Q11" s="195"/>
      <c r="R11" s="195"/>
      <c r="S11" s="195"/>
      <c r="T11" s="195"/>
    </row>
    <row r="12" spans="2:20" ht="19.5" customHeight="1">
      <c r="B12" s="318" t="s">
        <v>45</v>
      </c>
      <c r="C12" s="320"/>
      <c r="D12" s="446"/>
      <c r="E12" s="446"/>
      <c r="F12" s="446"/>
      <c r="G12" s="446"/>
      <c r="H12" s="446"/>
      <c r="I12" s="446"/>
      <c r="J12" s="446"/>
      <c r="K12" s="803"/>
      <c r="L12" s="800"/>
      <c r="M12" s="800"/>
      <c r="N12" s="800"/>
      <c r="P12" s="189"/>
      <c r="Q12" s="195"/>
      <c r="R12" s="195"/>
      <c r="S12" s="195"/>
      <c r="T12" s="195"/>
    </row>
    <row r="13" spans="2:20" ht="19.5" customHeight="1">
      <c r="B13" s="318" t="s">
        <v>46</v>
      </c>
      <c r="C13" s="320"/>
      <c r="D13" s="447"/>
      <c r="E13" s="447"/>
      <c r="F13" s="447"/>
      <c r="G13" s="447"/>
      <c r="H13" s="447"/>
      <c r="I13" s="447"/>
      <c r="J13" s="447"/>
      <c r="K13" s="803"/>
      <c r="L13" s="800"/>
      <c r="M13" s="800"/>
      <c r="N13" s="800"/>
      <c r="Q13" s="195"/>
      <c r="R13" s="195"/>
      <c r="S13" s="195"/>
      <c r="T13" s="195"/>
    </row>
    <row r="14" spans="2:20" ht="19.5" customHeight="1">
      <c r="B14" s="318" t="s">
        <v>47</v>
      </c>
      <c r="C14" s="320"/>
      <c r="D14" s="447"/>
      <c r="E14" s="447"/>
      <c r="F14" s="447"/>
      <c r="G14" s="447"/>
      <c r="H14" s="447"/>
      <c r="I14" s="447"/>
      <c r="J14" s="447"/>
      <c r="K14" s="803"/>
      <c r="L14" s="800"/>
      <c r="M14" s="800"/>
      <c r="N14" s="800"/>
      <c r="Q14" s="195"/>
      <c r="R14" s="195"/>
      <c r="S14" s="195"/>
      <c r="T14" s="195"/>
    </row>
    <row r="15" spans="2:20" ht="19.5" customHeight="1">
      <c r="B15" s="318" t="s">
        <v>48</v>
      </c>
      <c r="C15" s="319"/>
      <c r="D15" s="448"/>
      <c r="E15" s="449"/>
      <c r="F15" s="449"/>
      <c r="G15" s="449"/>
      <c r="H15" s="449"/>
      <c r="I15" s="449"/>
      <c r="J15" s="449"/>
      <c r="K15" s="804"/>
      <c r="L15" s="801"/>
      <c r="M15" s="801"/>
      <c r="N15" s="801"/>
      <c r="Q15" s="195"/>
      <c r="R15" s="195"/>
      <c r="S15" s="195"/>
      <c r="T15" s="195"/>
    </row>
    <row r="16" spans="2:20" ht="19.5" customHeight="1">
      <c r="B16" s="321" t="s">
        <v>237</v>
      </c>
      <c r="C16" s="322"/>
      <c r="D16" s="323"/>
      <c r="E16" s="324"/>
      <c r="F16" s="324"/>
      <c r="G16" s="324"/>
      <c r="H16" s="324"/>
      <c r="I16" s="324"/>
      <c r="J16" s="324"/>
      <c r="K16" s="325"/>
      <c r="L16" s="325"/>
      <c r="M16" s="325"/>
      <c r="N16" s="326"/>
      <c r="Q16" s="195"/>
      <c r="R16" s="195"/>
      <c r="S16" s="195"/>
      <c r="T16" s="195"/>
    </row>
    <row r="17" spans="2:20" ht="19.5" customHeight="1">
      <c r="B17" s="327" t="s">
        <v>29</v>
      </c>
      <c r="C17" s="328"/>
      <c r="D17" s="450"/>
      <c r="E17" s="451"/>
      <c r="F17" s="451"/>
      <c r="G17" s="451"/>
      <c r="H17" s="451"/>
      <c r="I17" s="451"/>
      <c r="J17" s="451"/>
      <c r="K17" s="357">
        <f>IF(COUNT(D17:J17,#REF!)=0,"",COUNT(D17:J17,#REF!,#REF!))</f>
      </c>
      <c r="L17" s="357">
        <f>'Form-6a-(1)'!L17</f>
      </c>
      <c r="M17" s="357">
        <f>'Form-6a-(1)'!M17</f>
      </c>
      <c r="N17" s="329">
        <f>'Form-6a-(1)'!N17</f>
      </c>
      <c r="P17" s="61"/>
      <c r="Q17" s="195"/>
      <c r="R17" s="195"/>
      <c r="S17" s="195"/>
      <c r="T17" s="195"/>
    </row>
    <row r="18" spans="2:20" ht="19.5" customHeight="1">
      <c r="B18" s="330" t="s">
        <v>30</v>
      </c>
      <c r="C18" s="331"/>
      <c r="D18" s="452"/>
      <c r="E18" s="453"/>
      <c r="F18" s="453"/>
      <c r="G18" s="453"/>
      <c r="H18" s="453"/>
      <c r="I18" s="453"/>
      <c r="J18" s="453"/>
      <c r="K18" s="357">
        <f>IF(COUNT(D18:J18,#REF!)=0,"",COUNT(D18:J18,#REF!,#REF!))</f>
      </c>
      <c r="L18" s="357">
        <f>'Form-6a-(1)'!L18</f>
      </c>
      <c r="M18" s="357">
        <f>'Form-6a-(1)'!M18</f>
      </c>
      <c r="N18" s="329">
        <f>'Form-6a-(1)'!N18</f>
      </c>
      <c r="P18" s="61"/>
      <c r="Q18" s="195"/>
      <c r="R18" s="195"/>
      <c r="S18" s="195"/>
      <c r="T18" s="195"/>
    </row>
    <row r="19" spans="2:20" ht="19.5" customHeight="1">
      <c r="B19" s="330" t="s">
        <v>31</v>
      </c>
      <c r="C19" s="331"/>
      <c r="D19" s="452"/>
      <c r="E19" s="453"/>
      <c r="F19" s="453"/>
      <c r="G19" s="453"/>
      <c r="H19" s="453"/>
      <c r="I19" s="453"/>
      <c r="J19" s="453"/>
      <c r="K19" s="357">
        <f>IF(COUNT(D19:J19,#REF!)=0,"",COUNT(D19:J19,#REF!,#REF!))</f>
      </c>
      <c r="L19" s="357">
        <f>'Form-6a-(1)'!L19</f>
      </c>
      <c r="M19" s="357">
        <f>'Form-6a-(1)'!M19</f>
      </c>
      <c r="N19" s="329">
        <f>'Form-6a-(1)'!N19</f>
      </c>
      <c r="P19" s="61"/>
      <c r="Q19" s="195">
        <f>COUNTIF(D19:N19,"fp")</f>
        <v>0</v>
      </c>
      <c r="R19" s="196" t="str">
        <f>IF(Q19&gt;0,ESOL1,IF(COUNT(D19:N19)=0,"--",MAX(D19:N19)))</f>
        <v>--</v>
      </c>
      <c r="S19" s="195"/>
      <c r="T19" s="195"/>
    </row>
    <row r="20" spans="2:20" ht="19.5" customHeight="1">
      <c r="B20" s="330" t="s">
        <v>49</v>
      </c>
      <c r="C20" s="331"/>
      <c r="D20" s="452"/>
      <c r="E20" s="453"/>
      <c r="F20" s="453"/>
      <c r="G20" s="453"/>
      <c r="H20" s="453"/>
      <c r="I20" s="453"/>
      <c r="J20" s="453"/>
      <c r="K20" s="357">
        <f>IF(COUNT(D20:J20,#REF!)=0,"",COUNT(D20:J20,#REF!,#REF!))</f>
      </c>
      <c r="L20" s="357">
        <f>'Form-6a-(1)'!L20</f>
      </c>
      <c r="M20" s="357">
        <f>'Form-6a-(1)'!M20</f>
      </c>
      <c r="N20" s="329">
        <f>'Form-6a-(1)'!N20</f>
      </c>
      <c r="Q20" s="195"/>
      <c r="R20" s="196"/>
      <c r="S20" s="195"/>
      <c r="T20" s="195"/>
    </row>
    <row r="21" spans="2:20" s="197" customFormat="1" ht="19.5" customHeight="1">
      <c r="B21" s="330" t="s">
        <v>34</v>
      </c>
      <c r="C21" s="331"/>
      <c r="D21" s="454"/>
      <c r="E21" s="455"/>
      <c r="F21" s="455"/>
      <c r="G21" s="455"/>
      <c r="H21" s="455"/>
      <c r="I21" s="455"/>
      <c r="J21" s="455"/>
      <c r="K21" s="357">
        <f>IF(COUNT(D21:J21,#REF!)=0,"",COUNT(D21:J21,#REF!,#REF!))</f>
      </c>
      <c r="L21" s="357">
        <f>'Form-6a-(1)'!L21</f>
      </c>
      <c r="M21" s="357">
        <f>'Form-6a-(1)'!M21</f>
      </c>
      <c r="N21" s="329">
        <f>'Form-6a-(1)'!N21</f>
      </c>
      <c r="Q21" s="195"/>
      <c r="R21" s="196"/>
      <c r="S21" s="198"/>
      <c r="T21" s="198"/>
    </row>
    <row r="22" spans="2:20" ht="19.5" customHeight="1">
      <c r="B22" s="330" t="s">
        <v>33</v>
      </c>
      <c r="C22" s="331"/>
      <c r="D22" s="452"/>
      <c r="E22" s="453"/>
      <c r="F22" s="453"/>
      <c r="G22" s="453"/>
      <c r="H22" s="453"/>
      <c r="I22" s="453"/>
      <c r="J22" s="453"/>
      <c r="K22" s="357">
        <f>IF(COUNT(D22:J22,#REF!)=0,"",COUNT(D22:J22,#REF!,#REF!))</f>
      </c>
      <c r="L22" s="357">
        <f>'Form-6a-(1)'!L22</f>
      </c>
      <c r="M22" s="357">
        <f>'Form-6a-(1)'!M22</f>
      </c>
      <c r="N22" s="329">
        <f>'Form-6a-(1)'!N22</f>
      </c>
      <c r="P22" s="61"/>
      <c r="Q22" s="198"/>
      <c r="R22" s="198"/>
      <c r="S22" s="195"/>
      <c r="T22" s="195"/>
    </row>
    <row r="23" spans="2:20" ht="19.5" customHeight="1">
      <c r="B23" s="330" t="s">
        <v>35</v>
      </c>
      <c r="C23" s="331"/>
      <c r="D23" s="456"/>
      <c r="E23" s="457"/>
      <c r="F23" s="457"/>
      <c r="G23" s="457"/>
      <c r="H23" s="457"/>
      <c r="I23" s="457"/>
      <c r="J23" s="457"/>
      <c r="K23" s="357">
        <f>IF(COUNT(D23:J23,#REF!)=0,"",COUNT(D23:J23,#REF!,#REF!))</f>
      </c>
      <c r="L23" s="357">
        <f>'Form-6a-(1)'!L23</f>
      </c>
      <c r="M23" s="357">
        <f>'Form-6a-(1)'!M23</f>
      </c>
      <c r="N23" s="329">
        <f>'Form-6a-(1)'!N23</f>
      </c>
      <c r="Q23" s="195"/>
      <c r="R23" s="195"/>
      <c r="S23" s="195"/>
      <c r="T23" s="195"/>
    </row>
    <row r="24" spans="2:20" s="197" customFormat="1" ht="19.5" customHeight="1">
      <c r="B24" s="332" t="s">
        <v>36</v>
      </c>
      <c r="C24" s="333"/>
      <c r="D24" s="334"/>
      <c r="E24" s="335"/>
      <c r="F24" s="335"/>
      <c r="G24" s="335"/>
      <c r="H24" s="335"/>
      <c r="I24" s="335"/>
      <c r="J24" s="335"/>
      <c r="K24" s="336"/>
      <c r="L24" s="336"/>
      <c r="M24" s="336"/>
      <c r="N24" s="337"/>
      <c r="Q24" s="195"/>
      <c r="R24" s="196"/>
      <c r="S24" s="198"/>
      <c r="T24" s="198"/>
    </row>
    <row r="25" spans="2:20" ht="19.5" customHeight="1">
      <c r="B25" s="330" t="s">
        <v>37</v>
      </c>
      <c r="C25" s="331"/>
      <c r="D25" s="450"/>
      <c r="E25" s="451"/>
      <c r="F25" s="451"/>
      <c r="G25" s="451"/>
      <c r="H25" s="451"/>
      <c r="I25" s="451"/>
      <c r="J25" s="451"/>
      <c r="K25" s="329">
        <f>IF(COUNT(D25:J25,#REF!)=0,"",COUNT(D25:J25,#REF!,#REF!))</f>
      </c>
      <c r="L25" s="357">
        <f>'Form-6a-(1)'!L25</f>
      </c>
      <c r="M25" s="357">
        <f>'Form-6a-(1)'!M25</f>
      </c>
      <c r="N25" s="329">
        <f>'Form-6a-(1)'!N25</f>
      </c>
      <c r="P25" s="61"/>
      <c r="Q25" s="198"/>
      <c r="R25" s="198"/>
      <c r="S25" s="195"/>
      <c r="T25" s="195"/>
    </row>
    <row r="26" spans="2:20" ht="19.5" customHeight="1">
      <c r="B26" s="330" t="s">
        <v>38</v>
      </c>
      <c r="C26" s="331"/>
      <c r="D26" s="452"/>
      <c r="E26" s="453"/>
      <c r="F26" s="453"/>
      <c r="G26" s="453"/>
      <c r="H26" s="453"/>
      <c r="I26" s="453"/>
      <c r="J26" s="453"/>
      <c r="K26" s="329">
        <f>IF(COUNT(D26:J26,#REF!)=0,"",COUNT(D26:J26,#REF!,#REF!))</f>
      </c>
      <c r="L26" s="357">
        <f>'Form-6a-(1)'!L26</f>
      </c>
      <c r="M26" s="357">
        <f>'Form-6a-(1)'!M26</f>
      </c>
      <c r="N26" s="329">
        <f>'Form-6a-(1)'!N26</f>
      </c>
      <c r="Q26" s="195"/>
      <c r="R26" s="195"/>
      <c r="S26" s="195"/>
      <c r="T26" s="195"/>
    </row>
    <row r="27" spans="2:20" ht="19.5" customHeight="1">
      <c r="B27" s="330" t="s">
        <v>39</v>
      </c>
      <c r="C27" s="331"/>
      <c r="D27" s="452"/>
      <c r="E27" s="453"/>
      <c r="F27" s="453"/>
      <c r="G27" s="453"/>
      <c r="H27" s="453"/>
      <c r="I27" s="453"/>
      <c r="J27" s="453"/>
      <c r="K27" s="329">
        <f>IF(COUNT(D27:J27,#REF!)=0,"",COUNT(D27:J27,#REF!,#REF!))</f>
      </c>
      <c r="L27" s="357">
        <f>'Form-6a-(1)'!L27</f>
      </c>
      <c r="M27" s="357">
        <f>'Form-6a-(1)'!M27</f>
      </c>
      <c r="N27" s="329">
        <f>'Form-6a-(1)'!N27</f>
      </c>
      <c r="P27" s="61"/>
      <c r="Q27" s="195">
        <f>COUNTIF(D26:N26,"fp")</f>
        <v>0</v>
      </c>
      <c r="R27" s="196" t="str">
        <f>IF(Q27&gt;0,ESOL3,IF(COUNT(D26:N26)=0,"--",MAX(D26:N26)))</f>
        <v>--</v>
      </c>
      <c r="S27" s="195"/>
      <c r="T27" s="195"/>
    </row>
    <row r="28" spans="2:20" ht="19.5" customHeight="1">
      <c r="B28" s="330" t="s">
        <v>89</v>
      </c>
      <c r="C28" s="331">
        <f>IF('Form-6a-(1)'!C28="","",'Form-6a-(1)'!C28)</f>
      </c>
      <c r="D28" s="452"/>
      <c r="E28" s="453"/>
      <c r="F28" s="453"/>
      <c r="G28" s="453"/>
      <c r="H28" s="453"/>
      <c r="I28" s="453"/>
      <c r="J28" s="453"/>
      <c r="K28" s="329">
        <f>IF(COUNT(D28:J28,#REF!)=0,"",COUNT(D28:J28,#REF!,#REF!))</f>
      </c>
      <c r="L28" s="357">
        <f>'Form-6a-(1)'!L28</f>
      </c>
      <c r="M28" s="357">
        <f>'Form-6a-(1)'!M28</f>
      </c>
      <c r="N28" s="329">
        <f>'Form-6a-(1)'!N28</f>
      </c>
      <c r="Q28" s="195"/>
      <c r="R28" s="196"/>
      <c r="S28" s="195"/>
      <c r="T28" s="195"/>
    </row>
    <row r="29" spans="2:20" s="197" customFormat="1" ht="18.75" customHeight="1">
      <c r="B29" s="330" t="s">
        <v>89</v>
      </c>
      <c r="C29" s="331">
        <f>IF('Form-6a-(1)'!C29="","",'Form-6a-(1)'!C29)</f>
      </c>
      <c r="D29" s="455"/>
      <c r="E29" s="455"/>
      <c r="F29" s="455"/>
      <c r="G29" s="455"/>
      <c r="H29" s="455"/>
      <c r="I29" s="455"/>
      <c r="J29" s="455"/>
      <c r="K29" s="329">
        <f>IF(COUNT(D29:J29,#REF!)=0,"",COUNT(D29:J29,#REF!,#REF!))</f>
      </c>
      <c r="L29" s="357">
        <f>'Form-6a-(1)'!L29</f>
      </c>
      <c r="M29" s="357">
        <f>'Form-6a-(1)'!M29</f>
      </c>
      <c r="N29" s="329">
        <f>'Form-6a-(1)'!N29</f>
      </c>
      <c r="Q29" s="195"/>
      <c r="R29" s="196"/>
      <c r="S29" s="198"/>
      <c r="T29" s="198"/>
    </row>
    <row r="30" spans="2:20" ht="19.5" customHeight="1">
      <c r="B30" s="330" t="s">
        <v>89</v>
      </c>
      <c r="C30" s="331">
        <f>IF('Form-6a-(1)'!C30="","",'Form-6a-(1)'!C30)</f>
      </c>
      <c r="D30" s="456"/>
      <c r="E30" s="457"/>
      <c r="F30" s="457"/>
      <c r="G30" s="457"/>
      <c r="H30" s="457"/>
      <c r="I30" s="457"/>
      <c r="J30" s="457"/>
      <c r="K30" s="329">
        <f>IF(COUNT(D30:J30,#REF!)=0,"",COUNT(D30:J30,#REF!,#REF!))</f>
      </c>
      <c r="L30" s="357">
        <f>'Form-6a-(1)'!L30</f>
      </c>
      <c r="M30" s="357">
        <f>'Form-6a-(1)'!M30</f>
      </c>
      <c r="N30" s="329">
        <f>'Form-6a-(1)'!N30</f>
      </c>
      <c r="P30" s="61"/>
      <c r="Q30" s="198"/>
      <c r="R30" s="198"/>
      <c r="S30" s="195"/>
      <c r="T30" s="195"/>
    </row>
    <row r="31" spans="2:20" ht="19.5" customHeight="1">
      <c r="B31" s="338" t="s">
        <v>80</v>
      </c>
      <c r="C31" s="339"/>
      <c r="D31" s="340"/>
      <c r="E31" s="340"/>
      <c r="F31" s="340"/>
      <c r="G31" s="340"/>
      <c r="H31" s="340"/>
      <c r="I31" s="340"/>
      <c r="J31" s="340"/>
      <c r="K31" s="325"/>
      <c r="L31" s="325"/>
      <c r="M31" s="325"/>
      <c r="N31" s="326"/>
      <c r="Q31" s="195"/>
      <c r="R31" s="195"/>
      <c r="S31" s="195"/>
      <c r="T31" s="195"/>
    </row>
    <row r="32" spans="2:20" ht="19.5" customHeight="1">
      <c r="B32" s="805" t="str">
        <f>IF('Form-6a-(1)'!B32:C32="","  ",'Form-6a-(1)'!B32:C32)</f>
        <v>  </v>
      </c>
      <c r="C32" s="806"/>
      <c r="D32" s="450"/>
      <c r="E32" s="451"/>
      <c r="F32" s="451"/>
      <c r="G32" s="451"/>
      <c r="H32" s="451"/>
      <c r="I32" s="451"/>
      <c r="J32" s="451"/>
      <c r="K32" s="329">
        <f>IF(COUNT(D32:J32,#REF!)=0,"",COUNT(D32:J32,#REF!,#REF!))</f>
      </c>
      <c r="L32" s="357">
        <f>'Form-6a-(1)'!L32</f>
      </c>
      <c r="M32" s="357">
        <f>'Form-6a-(1)'!M32</f>
      </c>
      <c r="N32" s="329">
        <f>'Form-6a-(1)'!N32</f>
      </c>
      <c r="P32" s="61"/>
      <c r="Q32" s="195">
        <f>COUNTIF(D32:N32,"fp")</f>
        <v>0</v>
      </c>
      <c r="R32" s="196" t="str">
        <f>IF(Q32&gt;0,ESOL4,IF(COUNT(D32:N32)=0,"--",MAX(D32:N32)))</f>
        <v>--</v>
      </c>
      <c r="S32" s="195"/>
      <c r="T32" s="195"/>
    </row>
    <row r="33" spans="2:20" ht="19.5" customHeight="1">
      <c r="B33" s="805" t="str">
        <f>IF('Form-6a-(1)'!B33:C33="","  ",'Form-6a-(1)'!B33:C33)</f>
        <v>  </v>
      </c>
      <c r="C33" s="806"/>
      <c r="D33" s="452"/>
      <c r="E33" s="453"/>
      <c r="F33" s="453"/>
      <c r="G33" s="453"/>
      <c r="H33" s="453"/>
      <c r="I33" s="453"/>
      <c r="J33" s="453"/>
      <c r="K33" s="329">
        <f>IF(COUNT(D33:J33,#REF!)=0,"",COUNT(D33:J33,#REF!,#REF!))</f>
      </c>
      <c r="L33" s="357">
        <f>'Form-6a-(1)'!L33</f>
      </c>
      <c r="M33" s="357">
        <f>'Form-6a-(1)'!M33</f>
      </c>
      <c r="N33" s="329">
        <f>'Form-6a-(1)'!N33</f>
      </c>
      <c r="P33" s="61"/>
      <c r="Q33" s="195"/>
      <c r="R33" s="196"/>
      <c r="S33" s="195"/>
      <c r="T33" s="195"/>
    </row>
    <row r="34" spans="2:20" ht="19.5" customHeight="1">
      <c r="B34" s="805" t="str">
        <f>IF('Form-6a-(1)'!B34:C34="","  ",'Form-6a-(1)'!B34:C34)</f>
        <v>  </v>
      </c>
      <c r="C34" s="806"/>
      <c r="D34" s="452"/>
      <c r="E34" s="453"/>
      <c r="F34" s="453"/>
      <c r="G34" s="453"/>
      <c r="H34" s="453"/>
      <c r="I34" s="453"/>
      <c r="J34" s="453"/>
      <c r="K34" s="329">
        <f>IF(COUNT(D34:J34,#REF!)=0,"",COUNT(D34:J34,#REF!,#REF!))</f>
      </c>
      <c r="L34" s="357">
        <f>'Form-6a-(1)'!L34</f>
      </c>
      <c r="M34" s="357">
        <f>'Form-6a-(1)'!M34</f>
      </c>
      <c r="N34" s="329">
        <f>'Form-6a-(1)'!N34</f>
      </c>
      <c r="Q34" s="195"/>
      <c r="R34" s="196"/>
      <c r="S34" s="195"/>
      <c r="T34" s="195"/>
    </row>
    <row r="35" spans="2:20" s="197" customFormat="1" ht="18.75" customHeight="1">
      <c r="B35" s="805" t="str">
        <f>IF('Form-6a-(1)'!B35:C35="","  ",'Form-6a-(1)'!B35:C35)</f>
        <v>  </v>
      </c>
      <c r="C35" s="806"/>
      <c r="D35" s="458"/>
      <c r="E35" s="459"/>
      <c r="F35" s="459"/>
      <c r="G35" s="459"/>
      <c r="H35" s="459"/>
      <c r="I35" s="459"/>
      <c r="J35" s="459"/>
      <c r="K35" s="329">
        <f>IF(COUNT(D35:J35,#REF!)=0,"",COUNT(D35:J35,#REF!,#REF!))</f>
      </c>
      <c r="L35" s="357">
        <f>'Form-6a-(1)'!L35</f>
      </c>
      <c r="M35" s="357">
        <f>'Form-6a-(1)'!M35</f>
      </c>
      <c r="N35" s="329">
        <f>'Form-6a-(1)'!N35</f>
      </c>
      <c r="Q35" s="195"/>
      <c r="R35" s="196"/>
      <c r="S35" s="198"/>
      <c r="T35" s="198"/>
    </row>
    <row r="36" spans="2:20" ht="11.25" customHeight="1">
      <c r="B36" s="341"/>
      <c r="C36" s="342"/>
      <c r="D36" s="343"/>
      <c r="E36" s="343"/>
      <c r="F36" s="343"/>
      <c r="G36" s="343"/>
      <c r="H36" s="343"/>
      <c r="I36" s="343"/>
      <c r="J36" s="343"/>
      <c r="K36" s="343"/>
      <c r="L36" s="343"/>
      <c r="M36" s="343"/>
      <c r="N36" s="344"/>
      <c r="P36" s="61"/>
      <c r="Q36" s="198"/>
      <c r="R36" s="198"/>
      <c r="S36" s="195"/>
      <c r="T36" s="195"/>
    </row>
    <row r="37" spans="2:20" s="171" customFormat="1" ht="19.5" customHeight="1">
      <c r="B37" s="345" t="s">
        <v>93</v>
      </c>
      <c r="C37" s="249"/>
      <c r="D37" s="250"/>
      <c r="E37" s="251"/>
      <c r="F37" s="251"/>
      <c r="G37" s="251"/>
      <c r="H37" s="251"/>
      <c r="I37" s="251"/>
      <c r="J37" s="251"/>
      <c r="K37" s="251"/>
      <c r="L37" s="251"/>
      <c r="M37" s="190"/>
      <c r="N37" s="190"/>
      <c r="Q37" s="195"/>
      <c r="R37" s="195"/>
      <c r="S37" s="176"/>
      <c r="T37" s="176"/>
    </row>
    <row r="38" spans="1:20" s="47" customFormat="1" ht="15.75" customHeight="1">
      <c r="A38" s="174"/>
      <c r="B38" s="346"/>
      <c r="C38" s="347"/>
      <c r="D38" s="347"/>
      <c r="E38" s="347"/>
      <c r="F38" s="347"/>
      <c r="G38" s="347"/>
      <c r="H38" s="347"/>
      <c r="I38" s="347"/>
      <c r="J38" s="347"/>
      <c r="K38" s="347"/>
      <c r="L38" s="347"/>
      <c r="M38" s="624"/>
      <c r="N38" s="626"/>
      <c r="Q38" s="176"/>
      <c r="R38" s="176"/>
      <c r="S38" s="99"/>
      <c r="T38" s="99"/>
    </row>
    <row r="39" spans="1:20" s="47" customFormat="1" ht="15.75" customHeight="1">
      <c r="A39" s="174"/>
      <c r="B39" s="252" t="s">
        <v>224</v>
      </c>
      <c r="C39" s="253"/>
      <c r="D39" s="253"/>
      <c r="E39" s="253"/>
      <c r="F39" s="253"/>
      <c r="G39" s="253"/>
      <c r="H39" s="253"/>
      <c r="I39" s="253"/>
      <c r="J39" s="253"/>
      <c r="K39" s="253"/>
      <c r="L39" s="253"/>
      <c r="M39" s="348"/>
      <c r="N39" s="349"/>
      <c r="Q39" s="99"/>
      <c r="R39" s="99"/>
      <c r="S39" s="99"/>
      <c r="T39" s="99"/>
    </row>
    <row r="40" spans="2:20" ht="15">
      <c r="B40" s="199" t="s">
        <v>83</v>
      </c>
      <c r="C40" s="195"/>
      <c r="D40" s="195"/>
      <c r="E40" s="195"/>
      <c r="F40" s="195"/>
      <c r="G40" s="195"/>
      <c r="H40" s="195"/>
      <c r="I40" s="195"/>
      <c r="J40" s="195"/>
      <c r="K40" s="195"/>
      <c r="L40" s="195"/>
      <c r="M40" s="195"/>
      <c r="N40" s="195"/>
      <c r="Q40" s="99"/>
      <c r="R40" s="99"/>
      <c r="S40" s="195"/>
      <c r="T40" s="195"/>
    </row>
    <row r="41" spans="17:20" ht="12.75">
      <c r="Q41" s="195"/>
      <c r="R41" s="195"/>
      <c r="S41" s="195"/>
      <c r="T41" s="195"/>
    </row>
  </sheetData>
  <sheetProtection password="DD51" sheet="1" objects="1" scenarios="1"/>
  <mergeCells count="10">
    <mergeCell ref="B32:C32"/>
    <mergeCell ref="B33:C33"/>
    <mergeCell ref="B34:C34"/>
    <mergeCell ref="B35:C35"/>
    <mergeCell ref="B8:N8"/>
    <mergeCell ref="N11:N15"/>
    <mergeCell ref="K11:K15"/>
    <mergeCell ref="L11:L15"/>
    <mergeCell ref="M11:M15"/>
    <mergeCell ref="B9:N9"/>
  </mergeCells>
  <printOptions horizontalCentered="1" verticalCentered="1"/>
  <pageMargins left="0.52" right="0.67" top="1" bottom="1" header="0.5" footer="0.5"/>
  <pageSetup fitToHeight="1" fitToWidth="1" horizontalDpi="600" verticalDpi="600" orientation="landscape" r:id="rId2"/>
  <headerFooter alignWithMargins="0">
    <oddFooter>&amp;L(Version 4.1, revised June 2021)</oddFooter>
  </headerFooter>
  <legacyDrawing r:id="rId1"/>
</worksheet>
</file>

<file path=xl/worksheets/sheet21.xml><?xml version="1.0" encoding="utf-8"?>
<worksheet xmlns="http://schemas.openxmlformats.org/spreadsheetml/2006/main" xmlns:r="http://schemas.openxmlformats.org/officeDocument/2006/relationships">
  <sheetPr codeName="Sheet35">
    <pageSetUpPr fitToPage="1"/>
  </sheetPr>
  <dimension ref="A1:AA41"/>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0" width="16.83203125" style="194" customWidth="1"/>
    <col min="11" max="11" width="16.83203125" style="194" hidden="1" customWidth="1"/>
    <col min="12" max="13" width="16.83203125" style="194" customWidth="1"/>
    <col min="14" max="14" width="17.83203125" style="194" customWidth="1"/>
    <col min="15" max="15" width="9.33203125" style="194" customWidth="1"/>
    <col min="16" max="16" width="13.16015625" style="194" customWidth="1"/>
    <col min="17" max="17" width="10" style="194" hidden="1" customWidth="1"/>
    <col min="18" max="19" width="9.33203125" style="194" hidden="1" customWidth="1"/>
    <col min="20" max="20" width="0" style="194" hidden="1" customWidth="1"/>
    <col min="21" max="16384" width="9.33203125" style="194" customWidth="1"/>
  </cols>
  <sheetData>
    <row r="1" spans="1:27" s="47" customFormat="1" ht="3" customHeight="1">
      <c r="A1" s="174"/>
      <c r="AA1" s="653"/>
    </row>
    <row r="2" spans="2:14" s="185" customFormat="1" ht="21" customHeight="1">
      <c r="B2" s="177" t="s">
        <v>296</v>
      </c>
      <c r="C2" s="182"/>
      <c r="D2" s="183"/>
      <c r="E2" s="183"/>
      <c r="F2" s="183"/>
      <c r="G2" s="183"/>
      <c r="H2" s="183"/>
      <c r="I2" s="183"/>
      <c r="J2" s="444"/>
      <c r="K2" s="183"/>
      <c r="L2" s="184"/>
      <c r="M2" s="184"/>
      <c r="N2" s="180" t="s">
        <v>238</v>
      </c>
    </row>
    <row r="3" spans="2:14" s="185" customFormat="1" ht="4.5" customHeight="1">
      <c r="B3" s="186"/>
      <c r="C3" s="186"/>
      <c r="D3" s="187"/>
      <c r="E3" s="187"/>
      <c r="F3" s="187"/>
      <c r="G3" s="187"/>
      <c r="H3" s="187"/>
      <c r="I3" s="187"/>
      <c r="J3" s="187"/>
      <c r="K3" s="187"/>
      <c r="L3" s="187"/>
      <c r="M3" s="187"/>
      <c r="N3" s="187"/>
    </row>
    <row r="4" spans="2:14" s="188" customFormat="1" ht="21" customHeight="1">
      <c r="B4" s="439" t="str">
        <f>CONCATENATE(Cover!D21,"  ",Cover!E21)</f>
        <v>FACILITY NAME:  </v>
      </c>
      <c r="C4" s="312"/>
      <c r="D4" s="152"/>
      <c r="E4" s="313"/>
      <c r="F4" s="268" t="str">
        <f>CONCATENATE(Cover!D23,"  ",Cover!E23)</f>
        <v>NDEE SPILL NO.:  </v>
      </c>
      <c r="G4" s="441"/>
      <c r="H4" s="441"/>
      <c r="I4" s="313"/>
      <c r="J4" s="270" t="str">
        <f>CONCATENATE(Cover!D24,"  ",Cover!E24)</f>
        <v>NDEE IIS NO.:  </v>
      </c>
      <c r="K4" s="314"/>
      <c r="L4" s="441"/>
      <c r="M4" s="314"/>
      <c r="N4" s="315"/>
    </row>
    <row r="5" spans="2:14" s="188" customFormat="1" ht="4.5" customHeight="1">
      <c r="B5" s="271"/>
      <c r="C5" s="187"/>
      <c r="D5" s="187"/>
      <c r="E5" s="187"/>
      <c r="F5" s="187"/>
      <c r="G5" s="187"/>
      <c r="H5" s="272"/>
      <c r="I5" s="187"/>
      <c r="J5" s="187"/>
      <c r="K5" s="187"/>
      <c r="L5" s="187"/>
      <c r="M5" s="187"/>
      <c r="N5" s="187"/>
    </row>
    <row r="6" spans="2:14" s="189" customFormat="1" ht="21" customHeight="1">
      <c r="B6" s="440" t="str">
        <f>CONCATENATE(Cover!D26,"  ",Cover!E26)</f>
        <v>CONSULTANT:  </v>
      </c>
      <c r="C6" s="153"/>
      <c r="D6" s="153"/>
      <c r="E6" s="156"/>
      <c r="F6" s="442" t="str">
        <f>IF(Cover!E27="",Cover!D27,CONCATENATE(Cover!D27,"  ",TEXT(Cover!E27,"dd-mmm-yy")))</f>
        <v>COMPLETION DATE:</v>
      </c>
      <c r="G6" s="443"/>
      <c r="H6" s="443"/>
      <c r="I6" s="156"/>
      <c r="J6" s="275" t="str">
        <f>CONCATENATE(Cover!D28,"  ",Cover!E28)</f>
        <v>PREPARED BY:  </v>
      </c>
      <c r="K6" s="316"/>
      <c r="L6" s="443"/>
      <c r="M6" s="316"/>
      <c r="N6" s="317"/>
    </row>
    <row r="7" spans="2:14" s="189" customFormat="1" ht="3" customHeight="1">
      <c r="B7" s="438"/>
      <c r="C7" s="436"/>
      <c r="D7" s="436"/>
      <c r="E7" s="436"/>
      <c r="F7" s="436"/>
      <c r="G7" s="436"/>
      <c r="H7" s="435"/>
      <c r="I7" s="436"/>
      <c r="J7" s="437"/>
      <c r="K7" s="437"/>
      <c r="L7" s="437"/>
      <c r="M7" s="437"/>
      <c r="N7" s="190"/>
    </row>
    <row r="8" spans="2:15" s="188" customFormat="1" ht="21" customHeight="1">
      <c r="B8" s="796" t="s">
        <v>87</v>
      </c>
      <c r="C8" s="797"/>
      <c r="D8" s="797"/>
      <c r="E8" s="797"/>
      <c r="F8" s="797"/>
      <c r="G8" s="797"/>
      <c r="H8" s="797"/>
      <c r="I8" s="797"/>
      <c r="J8" s="797"/>
      <c r="K8" s="797"/>
      <c r="L8" s="797"/>
      <c r="M8" s="797"/>
      <c r="N8" s="798"/>
      <c r="O8" s="191"/>
    </row>
    <row r="9" spans="2:20" s="149" customFormat="1" ht="21" customHeight="1">
      <c r="B9" s="779" t="s">
        <v>81</v>
      </c>
      <c r="C9" s="780"/>
      <c r="D9" s="780"/>
      <c r="E9" s="780"/>
      <c r="F9" s="780"/>
      <c r="G9" s="780"/>
      <c r="H9" s="780"/>
      <c r="I9" s="780"/>
      <c r="J9" s="780"/>
      <c r="K9" s="780"/>
      <c r="L9" s="780"/>
      <c r="M9" s="780"/>
      <c r="N9" s="781"/>
      <c r="O9" s="189"/>
      <c r="P9" s="189"/>
      <c r="Q9" s="219"/>
      <c r="R9" s="219"/>
      <c r="S9" s="219"/>
      <c r="T9" s="220"/>
    </row>
    <row r="10" spans="2:14" ht="4.5" customHeight="1">
      <c r="B10" s="192"/>
      <c r="C10" s="192"/>
      <c r="D10" s="193"/>
      <c r="E10" s="193"/>
      <c r="F10" s="193"/>
      <c r="G10" s="193"/>
      <c r="H10" s="193"/>
      <c r="I10" s="193"/>
      <c r="J10" s="193"/>
      <c r="K10" s="193"/>
      <c r="L10" s="193"/>
      <c r="M10" s="193"/>
      <c r="N10" s="193"/>
    </row>
    <row r="11" spans="2:20" ht="19.5" customHeight="1">
      <c r="B11" s="318" t="s">
        <v>44</v>
      </c>
      <c r="C11" s="319"/>
      <c r="D11" s="445"/>
      <c r="E11" s="445"/>
      <c r="F11" s="445"/>
      <c r="G11" s="445"/>
      <c r="H11" s="445"/>
      <c r="I11" s="445"/>
      <c r="J11" s="445"/>
      <c r="K11" s="802" t="s">
        <v>90</v>
      </c>
      <c r="L11" s="799" t="s">
        <v>24</v>
      </c>
      <c r="M11" s="799" t="s">
        <v>25</v>
      </c>
      <c r="N11" s="799" t="s">
        <v>276</v>
      </c>
      <c r="Q11" s="195"/>
      <c r="R11" s="195"/>
      <c r="S11" s="195"/>
      <c r="T11" s="195"/>
    </row>
    <row r="12" spans="2:20" ht="19.5" customHeight="1">
      <c r="B12" s="318" t="s">
        <v>45</v>
      </c>
      <c r="C12" s="320"/>
      <c r="D12" s="446"/>
      <c r="E12" s="446"/>
      <c r="F12" s="446"/>
      <c r="G12" s="446"/>
      <c r="H12" s="446"/>
      <c r="I12" s="446"/>
      <c r="J12" s="446"/>
      <c r="K12" s="803"/>
      <c r="L12" s="800"/>
      <c r="M12" s="800"/>
      <c r="N12" s="800"/>
      <c r="P12" s="189"/>
      <c r="Q12" s="195"/>
      <c r="R12" s="195"/>
      <c r="S12" s="195"/>
      <c r="T12" s="195"/>
    </row>
    <row r="13" spans="2:20" ht="19.5" customHeight="1">
      <c r="B13" s="318" t="s">
        <v>46</v>
      </c>
      <c r="C13" s="320"/>
      <c r="D13" s="447"/>
      <c r="E13" s="447"/>
      <c r="F13" s="447"/>
      <c r="G13" s="447"/>
      <c r="H13" s="447"/>
      <c r="I13" s="447"/>
      <c r="J13" s="447"/>
      <c r="K13" s="803"/>
      <c r="L13" s="800"/>
      <c r="M13" s="800"/>
      <c r="N13" s="800"/>
      <c r="Q13" s="195"/>
      <c r="R13" s="195"/>
      <c r="S13" s="195"/>
      <c r="T13" s="195"/>
    </row>
    <row r="14" spans="2:20" ht="19.5" customHeight="1">
      <c r="B14" s="318" t="s">
        <v>47</v>
      </c>
      <c r="C14" s="320"/>
      <c r="D14" s="447"/>
      <c r="E14" s="447"/>
      <c r="F14" s="447"/>
      <c r="G14" s="447"/>
      <c r="H14" s="447"/>
      <c r="I14" s="447"/>
      <c r="J14" s="447"/>
      <c r="K14" s="803"/>
      <c r="L14" s="800"/>
      <c r="M14" s="800"/>
      <c r="N14" s="800"/>
      <c r="Q14" s="195"/>
      <c r="R14" s="195"/>
      <c r="S14" s="195"/>
      <c r="T14" s="195"/>
    </row>
    <row r="15" spans="2:20" ht="19.5" customHeight="1">
      <c r="B15" s="318" t="s">
        <v>48</v>
      </c>
      <c r="C15" s="319"/>
      <c r="D15" s="448"/>
      <c r="E15" s="449"/>
      <c r="F15" s="449"/>
      <c r="G15" s="449"/>
      <c r="H15" s="449"/>
      <c r="I15" s="449"/>
      <c r="J15" s="449"/>
      <c r="K15" s="804"/>
      <c r="L15" s="801"/>
      <c r="M15" s="801"/>
      <c r="N15" s="801"/>
      <c r="Q15" s="195"/>
      <c r="R15" s="195"/>
      <c r="S15" s="195"/>
      <c r="T15" s="195"/>
    </row>
    <row r="16" spans="2:20" ht="19.5" customHeight="1">
      <c r="B16" s="321" t="s">
        <v>237</v>
      </c>
      <c r="C16" s="322"/>
      <c r="D16" s="323"/>
      <c r="E16" s="324"/>
      <c r="F16" s="324"/>
      <c r="G16" s="324"/>
      <c r="H16" s="324"/>
      <c r="I16" s="324"/>
      <c r="J16" s="324"/>
      <c r="K16" s="325"/>
      <c r="L16" s="325"/>
      <c r="M16" s="325"/>
      <c r="N16" s="326"/>
      <c r="Q16" s="195"/>
      <c r="R16" s="195"/>
      <c r="S16" s="195"/>
      <c r="T16" s="195"/>
    </row>
    <row r="17" spans="2:20" ht="19.5" customHeight="1">
      <c r="B17" s="327" t="s">
        <v>29</v>
      </c>
      <c r="C17" s="328"/>
      <c r="D17" s="450"/>
      <c r="E17" s="451"/>
      <c r="F17" s="451"/>
      <c r="G17" s="451"/>
      <c r="H17" s="451"/>
      <c r="I17" s="451"/>
      <c r="J17" s="451"/>
      <c r="K17" s="357">
        <f>IF(COUNT(D17:J17,#REF!)=0,"",COUNT(D17:J17,#REF!,#REF!))</f>
      </c>
      <c r="L17" s="357">
        <f>'Form-6a-(1)'!L17</f>
      </c>
      <c r="M17" s="357">
        <f>'Form-6a-(1)'!M17</f>
      </c>
      <c r="N17" s="329">
        <f>'Form-6a-(1)'!N17</f>
      </c>
      <c r="P17" s="61"/>
      <c r="Q17" s="195"/>
      <c r="R17" s="195"/>
      <c r="S17" s="195"/>
      <c r="T17" s="195"/>
    </row>
    <row r="18" spans="2:20" ht="19.5" customHeight="1">
      <c r="B18" s="330" t="s">
        <v>30</v>
      </c>
      <c r="C18" s="331"/>
      <c r="D18" s="452"/>
      <c r="E18" s="453"/>
      <c r="F18" s="453"/>
      <c r="G18" s="453"/>
      <c r="H18" s="453"/>
      <c r="I18" s="453"/>
      <c r="J18" s="453"/>
      <c r="K18" s="357">
        <f>IF(COUNT(D18:J18,#REF!)=0,"",COUNT(D18:J18,#REF!,#REF!))</f>
      </c>
      <c r="L18" s="357">
        <f>'Form-6a-(1)'!L18</f>
      </c>
      <c r="M18" s="357">
        <f>'Form-6a-(1)'!M18</f>
      </c>
      <c r="N18" s="329">
        <f>'Form-6a-(1)'!N18</f>
      </c>
      <c r="P18" s="61"/>
      <c r="Q18" s="195"/>
      <c r="R18" s="195"/>
      <c r="S18" s="195"/>
      <c r="T18" s="195"/>
    </row>
    <row r="19" spans="2:20" ht="19.5" customHeight="1">
      <c r="B19" s="330" t="s">
        <v>31</v>
      </c>
      <c r="C19" s="331"/>
      <c r="D19" s="452"/>
      <c r="E19" s="453"/>
      <c r="F19" s="453"/>
      <c r="G19" s="453"/>
      <c r="H19" s="453"/>
      <c r="I19" s="453"/>
      <c r="J19" s="453"/>
      <c r="K19" s="357">
        <f>IF(COUNT(D19:J19,#REF!)=0,"",COUNT(D19:J19,#REF!,#REF!))</f>
      </c>
      <c r="L19" s="357">
        <f>'Form-6a-(1)'!L19</f>
      </c>
      <c r="M19" s="357">
        <f>'Form-6a-(1)'!M19</f>
      </c>
      <c r="N19" s="329">
        <f>'Form-6a-(1)'!N19</f>
      </c>
      <c r="P19" s="61"/>
      <c r="Q19" s="195">
        <f>COUNTIF(D19:N19,"fp")</f>
        <v>0</v>
      </c>
      <c r="R19" s="196" t="str">
        <f>IF(Q19&gt;0,ESOL1,IF(COUNT(D19:N19)=0,"--",MAX(D19:N19)))</f>
        <v>--</v>
      </c>
      <c r="S19" s="195"/>
      <c r="T19" s="195"/>
    </row>
    <row r="20" spans="2:20" ht="19.5" customHeight="1">
      <c r="B20" s="330" t="s">
        <v>49</v>
      </c>
      <c r="C20" s="331"/>
      <c r="D20" s="452"/>
      <c r="E20" s="453"/>
      <c r="F20" s="453"/>
      <c r="G20" s="453"/>
      <c r="H20" s="453"/>
      <c r="I20" s="453"/>
      <c r="J20" s="453"/>
      <c r="K20" s="357">
        <f>IF(COUNT(D20:J20,#REF!)=0,"",COUNT(D20:J20,#REF!,#REF!))</f>
      </c>
      <c r="L20" s="357">
        <f>'Form-6a-(1)'!L20</f>
      </c>
      <c r="M20" s="357">
        <f>'Form-6a-(1)'!M20</f>
      </c>
      <c r="N20" s="329">
        <f>'Form-6a-(1)'!N20</f>
      </c>
      <c r="Q20" s="195"/>
      <c r="R20" s="196"/>
      <c r="S20" s="195"/>
      <c r="T20" s="195"/>
    </row>
    <row r="21" spans="2:20" s="197" customFormat="1" ht="19.5" customHeight="1">
      <c r="B21" s="330" t="s">
        <v>34</v>
      </c>
      <c r="C21" s="331"/>
      <c r="D21" s="454"/>
      <c r="E21" s="455"/>
      <c r="F21" s="455"/>
      <c r="G21" s="455"/>
      <c r="H21" s="455"/>
      <c r="I21" s="455"/>
      <c r="J21" s="455"/>
      <c r="K21" s="357">
        <f>IF(COUNT(D21:J21,#REF!)=0,"",COUNT(D21:J21,#REF!,#REF!))</f>
      </c>
      <c r="L21" s="357">
        <f>'Form-6a-(1)'!L21</f>
      </c>
      <c r="M21" s="357">
        <f>'Form-6a-(1)'!M21</f>
      </c>
      <c r="N21" s="329">
        <f>'Form-6a-(1)'!N21</f>
      </c>
      <c r="Q21" s="195"/>
      <c r="R21" s="196"/>
      <c r="S21" s="198"/>
      <c r="T21" s="198"/>
    </row>
    <row r="22" spans="2:20" ht="19.5" customHeight="1">
      <c r="B22" s="330" t="s">
        <v>33</v>
      </c>
      <c r="C22" s="331"/>
      <c r="D22" s="452"/>
      <c r="E22" s="453"/>
      <c r="F22" s="453"/>
      <c r="G22" s="453"/>
      <c r="H22" s="453"/>
      <c r="I22" s="453"/>
      <c r="J22" s="453"/>
      <c r="K22" s="357">
        <f>IF(COUNT(D22:J22,#REF!)=0,"",COUNT(D22:J22,#REF!,#REF!))</f>
      </c>
      <c r="L22" s="357">
        <f>'Form-6a-(1)'!L22</f>
      </c>
      <c r="M22" s="357">
        <f>'Form-6a-(1)'!M22</f>
      </c>
      <c r="N22" s="329">
        <f>'Form-6a-(1)'!N22</f>
      </c>
      <c r="P22" s="61"/>
      <c r="Q22" s="198"/>
      <c r="R22" s="198"/>
      <c r="S22" s="195"/>
      <c r="T22" s="195"/>
    </row>
    <row r="23" spans="2:20" ht="19.5" customHeight="1">
      <c r="B23" s="330" t="s">
        <v>35</v>
      </c>
      <c r="C23" s="331"/>
      <c r="D23" s="456"/>
      <c r="E23" s="457"/>
      <c r="F23" s="457"/>
      <c r="G23" s="457"/>
      <c r="H23" s="457"/>
      <c r="I23" s="457"/>
      <c r="J23" s="457"/>
      <c r="K23" s="357">
        <f>IF(COUNT(D23:J23,#REF!)=0,"",COUNT(D23:J23,#REF!,#REF!))</f>
      </c>
      <c r="L23" s="357">
        <f>'Form-6a-(1)'!L23</f>
      </c>
      <c r="M23" s="357">
        <f>'Form-6a-(1)'!M23</f>
      </c>
      <c r="N23" s="329">
        <f>'Form-6a-(1)'!N23</f>
      </c>
      <c r="Q23" s="195"/>
      <c r="R23" s="195"/>
      <c r="S23" s="195"/>
      <c r="T23" s="195"/>
    </row>
    <row r="24" spans="2:20" s="197" customFormat="1" ht="19.5" customHeight="1">
      <c r="B24" s="332" t="s">
        <v>36</v>
      </c>
      <c r="C24" s="333"/>
      <c r="D24" s="334"/>
      <c r="E24" s="335"/>
      <c r="F24" s="335"/>
      <c r="G24" s="335"/>
      <c r="H24" s="335"/>
      <c r="I24" s="335"/>
      <c r="J24" s="335"/>
      <c r="K24" s="336"/>
      <c r="L24" s="336"/>
      <c r="M24" s="336"/>
      <c r="N24" s="337"/>
      <c r="Q24" s="195"/>
      <c r="R24" s="196"/>
      <c r="S24" s="198"/>
      <c r="T24" s="198"/>
    </row>
    <row r="25" spans="2:20" ht="19.5" customHeight="1">
      <c r="B25" s="330" t="s">
        <v>37</v>
      </c>
      <c r="C25" s="331"/>
      <c r="D25" s="450"/>
      <c r="E25" s="451"/>
      <c r="F25" s="451"/>
      <c r="G25" s="451"/>
      <c r="H25" s="451"/>
      <c r="I25" s="451"/>
      <c r="J25" s="451"/>
      <c r="K25" s="329">
        <f>IF(COUNT(D25:J25,#REF!)=0,"",COUNT(D25:J25,#REF!,#REF!))</f>
      </c>
      <c r="L25" s="357">
        <f>'Form-6a-(1)'!L25</f>
      </c>
      <c r="M25" s="357">
        <f>'Form-6a-(1)'!M25</f>
      </c>
      <c r="N25" s="329">
        <f>'Form-6a-(1)'!N25</f>
      </c>
      <c r="P25" s="61"/>
      <c r="Q25" s="198"/>
      <c r="R25" s="198"/>
      <c r="S25" s="195"/>
      <c r="T25" s="195"/>
    </row>
    <row r="26" spans="2:20" ht="19.5" customHeight="1">
      <c r="B26" s="330" t="s">
        <v>38</v>
      </c>
      <c r="C26" s="331"/>
      <c r="D26" s="452"/>
      <c r="E26" s="453"/>
      <c r="F26" s="453"/>
      <c r="G26" s="453"/>
      <c r="H26" s="453"/>
      <c r="I26" s="453"/>
      <c r="J26" s="453"/>
      <c r="K26" s="329">
        <f>IF(COUNT(D26:J26,#REF!)=0,"",COUNT(D26:J26,#REF!,#REF!))</f>
      </c>
      <c r="L26" s="357">
        <f>'Form-6a-(1)'!L26</f>
      </c>
      <c r="M26" s="357">
        <f>'Form-6a-(1)'!M26</f>
      </c>
      <c r="N26" s="329">
        <f>'Form-6a-(1)'!N26</f>
      </c>
      <c r="Q26" s="195"/>
      <c r="R26" s="195"/>
      <c r="S26" s="195"/>
      <c r="T26" s="195"/>
    </row>
    <row r="27" spans="2:20" ht="19.5" customHeight="1">
      <c r="B27" s="330" t="s">
        <v>39</v>
      </c>
      <c r="C27" s="331"/>
      <c r="D27" s="452"/>
      <c r="E27" s="453"/>
      <c r="F27" s="453"/>
      <c r="G27" s="453"/>
      <c r="H27" s="453"/>
      <c r="I27" s="453"/>
      <c r="J27" s="453"/>
      <c r="K27" s="329">
        <f>IF(COUNT(D27:J27,#REF!)=0,"",COUNT(D27:J27,#REF!,#REF!))</f>
      </c>
      <c r="L27" s="357">
        <f>'Form-6a-(1)'!L27</f>
      </c>
      <c r="M27" s="357">
        <f>'Form-6a-(1)'!M27</f>
      </c>
      <c r="N27" s="329">
        <f>'Form-6a-(1)'!N27</f>
      </c>
      <c r="P27" s="61"/>
      <c r="Q27" s="195">
        <f>COUNTIF(D26:N26,"fp")</f>
        <v>0</v>
      </c>
      <c r="R27" s="196" t="str">
        <f>IF(Q27&gt;0,ESOL3,IF(COUNT(D26:N26)=0,"--",MAX(D26:N26)))</f>
        <v>--</v>
      </c>
      <c r="S27" s="195"/>
      <c r="T27" s="195"/>
    </row>
    <row r="28" spans="2:20" ht="19.5" customHeight="1">
      <c r="B28" s="330" t="s">
        <v>89</v>
      </c>
      <c r="C28" s="331">
        <f>IF('Form-6a-(1)'!C28="","",'Form-6a-(1)'!C28)</f>
      </c>
      <c r="D28" s="452"/>
      <c r="E28" s="453"/>
      <c r="F28" s="453"/>
      <c r="G28" s="453"/>
      <c r="H28" s="453"/>
      <c r="I28" s="453"/>
      <c r="J28" s="453"/>
      <c r="K28" s="329">
        <f>IF(COUNT(D28:J28,#REF!)=0,"",COUNT(D28:J28,#REF!,#REF!))</f>
      </c>
      <c r="L28" s="357">
        <f>'Form-6a-(1)'!L28</f>
      </c>
      <c r="M28" s="357">
        <f>'Form-6a-(1)'!M28</f>
      </c>
      <c r="N28" s="329">
        <f>'Form-6a-(1)'!N28</f>
      </c>
      <c r="Q28" s="195"/>
      <c r="R28" s="196"/>
      <c r="S28" s="195"/>
      <c r="T28" s="195"/>
    </row>
    <row r="29" spans="2:20" s="197" customFormat="1" ht="18.75" customHeight="1">
      <c r="B29" s="330" t="s">
        <v>89</v>
      </c>
      <c r="C29" s="331">
        <f>IF('Form-6a-(1)'!C29="","",'Form-6a-(1)'!C29)</f>
      </c>
      <c r="D29" s="455"/>
      <c r="E29" s="455"/>
      <c r="F29" s="455"/>
      <c r="G29" s="455"/>
      <c r="H29" s="455"/>
      <c r="I29" s="455"/>
      <c r="J29" s="455"/>
      <c r="K29" s="329">
        <f>IF(COUNT(D29:J29,#REF!)=0,"",COUNT(D29:J29,#REF!,#REF!))</f>
      </c>
      <c r="L29" s="357">
        <f>'Form-6a-(1)'!L29</f>
      </c>
      <c r="M29" s="357">
        <f>'Form-6a-(1)'!M29</f>
      </c>
      <c r="N29" s="329">
        <f>'Form-6a-(1)'!N29</f>
      </c>
      <c r="Q29" s="195"/>
      <c r="R29" s="196"/>
      <c r="S29" s="198"/>
      <c r="T29" s="198"/>
    </row>
    <row r="30" spans="2:20" ht="19.5" customHeight="1">
      <c r="B30" s="330" t="s">
        <v>89</v>
      </c>
      <c r="C30" s="331">
        <f>IF('Form-6a-(1)'!C30="","",'Form-6a-(1)'!C30)</f>
      </c>
      <c r="D30" s="456"/>
      <c r="E30" s="457"/>
      <c r="F30" s="457"/>
      <c r="G30" s="457"/>
      <c r="H30" s="457"/>
      <c r="I30" s="457"/>
      <c r="J30" s="457"/>
      <c r="K30" s="329">
        <f>IF(COUNT(D30:J30,#REF!)=0,"",COUNT(D30:J30,#REF!,#REF!))</f>
      </c>
      <c r="L30" s="357">
        <f>'Form-6a-(1)'!L30</f>
      </c>
      <c r="M30" s="357">
        <f>'Form-6a-(1)'!M30</f>
      </c>
      <c r="N30" s="329">
        <f>'Form-6a-(1)'!N30</f>
      </c>
      <c r="P30" s="61"/>
      <c r="Q30" s="198"/>
      <c r="R30" s="198"/>
      <c r="S30" s="195"/>
      <c r="T30" s="195"/>
    </row>
    <row r="31" spans="2:20" ht="19.5" customHeight="1">
      <c r="B31" s="338" t="s">
        <v>80</v>
      </c>
      <c r="C31" s="339"/>
      <c r="D31" s="340"/>
      <c r="E31" s="340"/>
      <c r="F31" s="340"/>
      <c r="G31" s="340"/>
      <c r="H31" s="340"/>
      <c r="I31" s="340"/>
      <c r="J31" s="340"/>
      <c r="K31" s="325"/>
      <c r="L31" s="325"/>
      <c r="M31" s="325"/>
      <c r="N31" s="326"/>
      <c r="Q31" s="195"/>
      <c r="R31" s="195"/>
      <c r="S31" s="195"/>
      <c r="T31" s="195"/>
    </row>
    <row r="32" spans="2:20" ht="19.5" customHeight="1">
      <c r="B32" s="805" t="str">
        <f>IF('Form-6a-(1)'!B32:C32="","  ",'Form-6a-(1)'!B32:C32)</f>
        <v>  </v>
      </c>
      <c r="C32" s="806"/>
      <c r="D32" s="450"/>
      <c r="E32" s="451"/>
      <c r="F32" s="451"/>
      <c r="G32" s="451"/>
      <c r="H32" s="451"/>
      <c r="I32" s="451"/>
      <c r="J32" s="451"/>
      <c r="K32" s="329">
        <f>IF(COUNT(D32:J32,#REF!)=0,"",COUNT(D32:J32,#REF!,#REF!))</f>
      </c>
      <c r="L32" s="357">
        <f>'Form-6a-(1)'!L32</f>
      </c>
      <c r="M32" s="357">
        <f>'Form-6a-(1)'!M32</f>
      </c>
      <c r="N32" s="329">
        <f>'Form-6a-(1)'!N32</f>
      </c>
      <c r="P32" s="61"/>
      <c r="Q32" s="195">
        <f>COUNTIF(D32:N32,"fp")</f>
        <v>0</v>
      </c>
      <c r="R32" s="196" t="str">
        <f>IF(Q32&gt;0,ESOL4,IF(COUNT(D32:N32)=0,"--",MAX(D32:N32)))</f>
        <v>--</v>
      </c>
      <c r="S32" s="195"/>
      <c r="T32" s="195"/>
    </row>
    <row r="33" spans="2:20" ht="19.5" customHeight="1">
      <c r="B33" s="805" t="str">
        <f>IF('Form-6a-(1)'!B33:C33="","  ",'Form-6a-(1)'!B33:C33)</f>
        <v>  </v>
      </c>
      <c r="C33" s="806"/>
      <c r="D33" s="452"/>
      <c r="E33" s="453"/>
      <c r="F33" s="453"/>
      <c r="G33" s="453"/>
      <c r="H33" s="453"/>
      <c r="I33" s="453"/>
      <c r="J33" s="453"/>
      <c r="K33" s="329">
        <f>IF(COUNT(D33:J33,#REF!)=0,"",COUNT(D33:J33,#REF!,#REF!))</f>
      </c>
      <c r="L33" s="357">
        <f>'Form-6a-(1)'!L33</f>
      </c>
      <c r="M33" s="357">
        <f>'Form-6a-(1)'!M33</f>
      </c>
      <c r="N33" s="329">
        <f>'Form-6a-(1)'!N33</f>
      </c>
      <c r="P33" s="61"/>
      <c r="Q33" s="195"/>
      <c r="R33" s="196"/>
      <c r="S33" s="195"/>
      <c r="T33" s="195"/>
    </row>
    <row r="34" spans="2:20" ht="19.5" customHeight="1">
      <c r="B34" s="805" t="str">
        <f>IF('Form-6a-(1)'!B34:C34="","  ",'Form-6a-(1)'!B34:C34)</f>
        <v>  </v>
      </c>
      <c r="C34" s="806"/>
      <c r="D34" s="452"/>
      <c r="E34" s="453"/>
      <c r="F34" s="453"/>
      <c r="G34" s="453"/>
      <c r="H34" s="453"/>
      <c r="I34" s="453"/>
      <c r="J34" s="453"/>
      <c r="K34" s="329">
        <f>IF(COUNT(D34:J34,#REF!)=0,"",COUNT(D34:J34,#REF!,#REF!))</f>
      </c>
      <c r="L34" s="357">
        <f>'Form-6a-(1)'!L34</f>
      </c>
      <c r="M34" s="357">
        <f>'Form-6a-(1)'!M34</f>
      </c>
      <c r="N34" s="329">
        <f>'Form-6a-(1)'!N34</f>
      </c>
      <c r="Q34" s="195"/>
      <c r="R34" s="196"/>
      <c r="S34" s="195"/>
      <c r="T34" s="195"/>
    </row>
    <row r="35" spans="2:20" s="197" customFormat="1" ht="18.75" customHeight="1">
      <c r="B35" s="805" t="str">
        <f>IF('Form-6a-(1)'!B35:C35="","  ",'Form-6a-(1)'!B35:C35)</f>
        <v>  </v>
      </c>
      <c r="C35" s="806"/>
      <c r="D35" s="458"/>
      <c r="E35" s="459"/>
      <c r="F35" s="459"/>
      <c r="G35" s="459"/>
      <c r="H35" s="459"/>
      <c r="I35" s="459"/>
      <c r="J35" s="459"/>
      <c r="K35" s="329">
        <f>IF(COUNT(D35:J35,#REF!)=0,"",COUNT(D35:J35,#REF!,#REF!))</f>
      </c>
      <c r="L35" s="357">
        <f>'Form-6a-(1)'!L35</f>
      </c>
      <c r="M35" s="357">
        <f>'Form-6a-(1)'!M35</f>
      </c>
      <c r="N35" s="329">
        <f>'Form-6a-(1)'!N35</f>
      </c>
      <c r="Q35" s="195"/>
      <c r="R35" s="196"/>
      <c r="S35" s="198"/>
      <c r="T35" s="198"/>
    </row>
    <row r="36" spans="2:20" ht="11.25" customHeight="1">
      <c r="B36" s="341"/>
      <c r="C36" s="342"/>
      <c r="D36" s="343"/>
      <c r="E36" s="343"/>
      <c r="F36" s="343"/>
      <c r="G36" s="343"/>
      <c r="H36" s="343"/>
      <c r="I36" s="343"/>
      <c r="J36" s="343"/>
      <c r="K36" s="343"/>
      <c r="L36" s="343"/>
      <c r="M36" s="343"/>
      <c r="N36" s="344"/>
      <c r="P36" s="61"/>
      <c r="Q36" s="198"/>
      <c r="R36" s="198"/>
      <c r="S36" s="195"/>
      <c r="T36" s="195"/>
    </row>
    <row r="37" spans="2:20" s="171" customFormat="1" ht="19.5" customHeight="1">
      <c r="B37" s="345" t="s">
        <v>93</v>
      </c>
      <c r="C37" s="249"/>
      <c r="D37" s="250"/>
      <c r="E37" s="251"/>
      <c r="F37" s="251"/>
      <c r="G37" s="251"/>
      <c r="H37" s="251"/>
      <c r="I37" s="251"/>
      <c r="J37" s="251"/>
      <c r="K37" s="251"/>
      <c r="L37" s="251"/>
      <c r="M37" s="190"/>
      <c r="N37" s="190"/>
      <c r="Q37" s="195"/>
      <c r="R37" s="195"/>
      <c r="S37" s="176"/>
      <c r="T37" s="176"/>
    </row>
    <row r="38" spans="1:20" s="47" customFormat="1" ht="15.75" customHeight="1">
      <c r="A38" s="174"/>
      <c r="B38" s="346"/>
      <c r="C38" s="347"/>
      <c r="D38" s="347"/>
      <c r="E38" s="347"/>
      <c r="F38" s="347"/>
      <c r="G38" s="347"/>
      <c r="H38" s="347"/>
      <c r="I38" s="347"/>
      <c r="J38" s="347"/>
      <c r="K38" s="347"/>
      <c r="L38" s="347"/>
      <c r="M38" s="624"/>
      <c r="N38" s="626"/>
      <c r="Q38" s="176"/>
      <c r="R38" s="176"/>
      <c r="S38" s="99"/>
      <c r="T38" s="99"/>
    </row>
    <row r="39" spans="1:20" s="47" customFormat="1" ht="15.75" customHeight="1">
      <c r="A39" s="174"/>
      <c r="B39" s="252" t="s">
        <v>224</v>
      </c>
      <c r="C39" s="253"/>
      <c r="D39" s="253"/>
      <c r="E39" s="253"/>
      <c r="F39" s="253"/>
      <c r="G39" s="253"/>
      <c r="H39" s="253"/>
      <c r="I39" s="253"/>
      <c r="J39" s="253"/>
      <c r="K39" s="253"/>
      <c r="L39" s="253"/>
      <c r="M39" s="348"/>
      <c r="N39" s="349"/>
      <c r="Q39" s="99"/>
      <c r="R39" s="99"/>
      <c r="S39" s="99"/>
      <c r="T39" s="99"/>
    </row>
    <row r="40" spans="2:20" ht="15">
      <c r="B40" s="199" t="s">
        <v>83</v>
      </c>
      <c r="C40" s="195"/>
      <c r="D40" s="195"/>
      <c r="E40" s="195"/>
      <c r="F40" s="195"/>
      <c r="G40" s="195"/>
      <c r="H40" s="195"/>
      <c r="I40" s="195"/>
      <c r="J40" s="195"/>
      <c r="K40" s="195"/>
      <c r="L40" s="195"/>
      <c r="M40" s="195"/>
      <c r="N40" s="195"/>
      <c r="Q40" s="99"/>
      <c r="R40" s="99"/>
      <c r="S40" s="195"/>
      <c r="T40" s="195"/>
    </row>
    <row r="41" spans="17:20" ht="12.75">
      <c r="Q41" s="195"/>
      <c r="R41" s="195"/>
      <c r="S41" s="195"/>
      <c r="T41" s="195"/>
    </row>
  </sheetData>
  <sheetProtection password="DD51" sheet="1" objects="1" scenarios="1"/>
  <mergeCells count="10">
    <mergeCell ref="B32:C32"/>
    <mergeCell ref="B33:C33"/>
    <mergeCell ref="B34:C34"/>
    <mergeCell ref="B35:C35"/>
    <mergeCell ref="B8:N8"/>
    <mergeCell ref="N11:N15"/>
    <mergeCell ref="K11:K15"/>
    <mergeCell ref="L11:L15"/>
    <mergeCell ref="M11:M15"/>
    <mergeCell ref="B9:N9"/>
  </mergeCells>
  <printOptions horizontalCentered="1" verticalCentered="1"/>
  <pageMargins left="0.52" right="0.67" top="1" bottom="1" header="0.5" footer="0.5"/>
  <pageSetup fitToHeight="1" fitToWidth="1" horizontalDpi="600" verticalDpi="600" orientation="landscape" r:id="rId2"/>
  <headerFooter alignWithMargins="0">
    <oddFooter>&amp;L(Version 4.1, revised June 2021)</oddFooter>
  </headerFooter>
  <legacyDrawing r:id="rId1"/>
</worksheet>
</file>

<file path=xl/worksheets/sheet22.xml><?xml version="1.0" encoding="utf-8"?>
<worksheet xmlns="http://schemas.openxmlformats.org/spreadsheetml/2006/main" xmlns:r="http://schemas.openxmlformats.org/officeDocument/2006/relationships">
  <sheetPr codeName="Sheet36">
    <pageSetUpPr fitToPage="1"/>
  </sheetPr>
  <dimension ref="A1:AA41"/>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0" width="16.83203125" style="194" customWidth="1"/>
    <col min="11" max="11" width="16.83203125" style="194" hidden="1" customWidth="1"/>
    <col min="12" max="13" width="16.83203125" style="194" customWidth="1"/>
    <col min="14" max="14" width="17.83203125" style="194" customWidth="1"/>
    <col min="15" max="15" width="9.33203125" style="194" customWidth="1"/>
    <col min="16" max="16" width="13.16015625" style="194" customWidth="1"/>
    <col min="17" max="17" width="10" style="194" hidden="1" customWidth="1"/>
    <col min="18" max="19" width="9.33203125" style="194" hidden="1" customWidth="1"/>
    <col min="20" max="20" width="0" style="194" hidden="1" customWidth="1"/>
    <col min="21" max="16384" width="9.33203125" style="194" customWidth="1"/>
  </cols>
  <sheetData>
    <row r="1" spans="1:27" s="47" customFormat="1" ht="3" customHeight="1">
      <c r="A1" s="174"/>
      <c r="AA1" s="653"/>
    </row>
    <row r="2" spans="2:14" s="185" customFormat="1" ht="21" customHeight="1">
      <c r="B2" s="177" t="s">
        <v>296</v>
      </c>
      <c r="C2" s="182"/>
      <c r="D2" s="183"/>
      <c r="E2" s="183"/>
      <c r="F2" s="183"/>
      <c r="G2" s="183"/>
      <c r="H2" s="183"/>
      <c r="I2" s="183"/>
      <c r="J2" s="444"/>
      <c r="K2" s="183"/>
      <c r="L2" s="184"/>
      <c r="M2" s="184"/>
      <c r="N2" s="180" t="s">
        <v>238</v>
      </c>
    </row>
    <row r="3" spans="2:14" s="185" customFormat="1" ht="4.5" customHeight="1">
      <c r="B3" s="186"/>
      <c r="C3" s="186"/>
      <c r="D3" s="187"/>
      <c r="E3" s="187"/>
      <c r="F3" s="187"/>
      <c r="G3" s="187"/>
      <c r="H3" s="187"/>
      <c r="I3" s="187"/>
      <c r="J3" s="187"/>
      <c r="K3" s="187"/>
      <c r="L3" s="187"/>
      <c r="M3" s="187"/>
      <c r="N3" s="187"/>
    </row>
    <row r="4" spans="2:14" s="188" customFormat="1" ht="21" customHeight="1">
      <c r="B4" s="439" t="str">
        <f>CONCATENATE(Cover!D21,"  ",Cover!E21)</f>
        <v>FACILITY NAME:  </v>
      </c>
      <c r="C4" s="312"/>
      <c r="D4" s="152"/>
      <c r="E4" s="313"/>
      <c r="F4" s="268" t="str">
        <f>CONCATENATE(Cover!D23,"  ",Cover!E23)</f>
        <v>NDEE SPILL NO.:  </v>
      </c>
      <c r="G4" s="441"/>
      <c r="H4" s="441"/>
      <c r="I4" s="313"/>
      <c r="J4" s="270" t="str">
        <f>CONCATENATE(Cover!D24,"  ",Cover!E24)</f>
        <v>NDEE IIS NO.:  </v>
      </c>
      <c r="K4" s="314"/>
      <c r="L4" s="441"/>
      <c r="M4" s="314"/>
      <c r="N4" s="315"/>
    </row>
    <row r="5" spans="2:14" s="188" customFormat="1" ht="4.5" customHeight="1">
      <c r="B5" s="271"/>
      <c r="C5" s="187"/>
      <c r="D5" s="187"/>
      <c r="E5" s="187"/>
      <c r="F5" s="187"/>
      <c r="G5" s="187"/>
      <c r="H5" s="272"/>
      <c r="I5" s="187"/>
      <c r="J5" s="187"/>
      <c r="K5" s="187"/>
      <c r="L5" s="187"/>
      <c r="M5" s="187"/>
      <c r="N5" s="187"/>
    </row>
    <row r="6" spans="2:14" s="189" customFormat="1" ht="21" customHeight="1">
      <c r="B6" s="440" t="str">
        <f>CONCATENATE(Cover!D26,"  ",Cover!E26)</f>
        <v>CONSULTANT:  </v>
      </c>
      <c r="C6" s="153"/>
      <c r="D6" s="153"/>
      <c r="E6" s="156"/>
      <c r="F6" s="442" t="str">
        <f>IF(Cover!E27="",Cover!D27,CONCATENATE(Cover!D27,"  ",TEXT(Cover!E27,"dd-mmm-yy")))</f>
        <v>COMPLETION DATE:</v>
      </c>
      <c r="G6" s="443"/>
      <c r="H6" s="443"/>
      <c r="I6" s="156"/>
      <c r="J6" s="275" t="str">
        <f>CONCATENATE(Cover!D28,"  ",Cover!E28)</f>
        <v>PREPARED BY:  </v>
      </c>
      <c r="K6" s="316"/>
      <c r="L6" s="443"/>
      <c r="M6" s="316"/>
      <c r="N6" s="317"/>
    </row>
    <row r="7" spans="2:14" s="189" customFormat="1" ht="3" customHeight="1">
      <c r="B7" s="438"/>
      <c r="C7" s="436"/>
      <c r="D7" s="436"/>
      <c r="E7" s="436"/>
      <c r="F7" s="436"/>
      <c r="G7" s="436"/>
      <c r="H7" s="435"/>
      <c r="I7" s="436"/>
      <c r="J7" s="437"/>
      <c r="K7" s="437"/>
      <c r="L7" s="437"/>
      <c r="M7" s="437"/>
      <c r="N7" s="190"/>
    </row>
    <row r="8" spans="2:15" s="188" customFormat="1" ht="21" customHeight="1">
      <c r="B8" s="796" t="s">
        <v>87</v>
      </c>
      <c r="C8" s="797"/>
      <c r="D8" s="797"/>
      <c r="E8" s="797"/>
      <c r="F8" s="797"/>
      <c r="G8" s="797"/>
      <c r="H8" s="797"/>
      <c r="I8" s="797"/>
      <c r="J8" s="797"/>
      <c r="K8" s="797"/>
      <c r="L8" s="797"/>
      <c r="M8" s="797"/>
      <c r="N8" s="798"/>
      <c r="O8" s="191"/>
    </row>
    <row r="9" spans="2:20" s="149" customFormat="1" ht="21" customHeight="1">
      <c r="B9" s="779" t="s">
        <v>81</v>
      </c>
      <c r="C9" s="780"/>
      <c r="D9" s="780"/>
      <c r="E9" s="780"/>
      <c r="F9" s="780"/>
      <c r="G9" s="780"/>
      <c r="H9" s="780"/>
      <c r="I9" s="780"/>
      <c r="J9" s="780"/>
      <c r="K9" s="780"/>
      <c r="L9" s="780"/>
      <c r="M9" s="780"/>
      <c r="N9" s="781"/>
      <c r="O9" s="189"/>
      <c r="P9" s="189"/>
      <c r="Q9" s="219"/>
      <c r="R9" s="219"/>
      <c r="S9" s="219"/>
      <c r="T9" s="220"/>
    </row>
    <row r="10" spans="2:14" ht="4.5" customHeight="1">
      <c r="B10" s="192"/>
      <c r="C10" s="192"/>
      <c r="D10" s="193"/>
      <c r="E10" s="193"/>
      <c r="F10" s="193"/>
      <c r="G10" s="193"/>
      <c r="H10" s="193"/>
      <c r="I10" s="193"/>
      <c r="J10" s="193"/>
      <c r="K10" s="193"/>
      <c r="L10" s="193"/>
      <c r="M10" s="193"/>
      <c r="N10" s="193"/>
    </row>
    <row r="11" spans="2:20" ht="19.5" customHeight="1">
      <c r="B11" s="318" t="s">
        <v>44</v>
      </c>
      <c r="C11" s="319"/>
      <c r="D11" s="445"/>
      <c r="E11" s="445"/>
      <c r="F11" s="445"/>
      <c r="G11" s="445"/>
      <c r="H11" s="445"/>
      <c r="I11" s="445"/>
      <c r="J11" s="445"/>
      <c r="K11" s="802" t="s">
        <v>90</v>
      </c>
      <c r="L11" s="799" t="s">
        <v>24</v>
      </c>
      <c r="M11" s="799" t="s">
        <v>25</v>
      </c>
      <c r="N11" s="799" t="s">
        <v>276</v>
      </c>
      <c r="Q11" s="195"/>
      <c r="R11" s="195"/>
      <c r="S11" s="195"/>
      <c r="T11" s="195"/>
    </row>
    <row r="12" spans="2:20" ht="19.5" customHeight="1">
      <c r="B12" s="318" t="s">
        <v>45</v>
      </c>
      <c r="C12" s="320"/>
      <c r="D12" s="446"/>
      <c r="E12" s="446"/>
      <c r="F12" s="446"/>
      <c r="G12" s="446"/>
      <c r="H12" s="446"/>
      <c r="I12" s="446"/>
      <c r="J12" s="446"/>
      <c r="K12" s="803"/>
      <c r="L12" s="800"/>
      <c r="M12" s="800"/>
      <c r="N12" s="800"/>
      <c r="P12" s="189"/>
      <c r="Q12" s="195"/>
      <c r="R12" s="195"/>
      <c r="S12" s="195"/>
      <c r="T12" s="195"/>
    </row>
    <row r="13" spans="2:20" ht="19.5" customHeight="1">
      <c r="B13" s="318" t="s">
        <v>46</v>
      </c>
      <c r="C13" s="320"/>
      <c r="D13" s="447"/>
      <c r="E13" s="447"/>
      <c r="F13" s="447"/>
      <c r="G13" s="447"/>
      <c r="H13" s="447"/>
      <c r="I13" s="447"/>
      <c r="J13" s="447"/>
      <c r="K13" s="803"/>
      <c r="L13" s="800"/>
      <c r="M13" s="800"/>
      <c r="N13" s="800"/>
      <c r="Q13" s="195"/>
      <c r="R13" s="195"/>
      <c r="S13" s="195"/>
      <c r="T13" s="195"/>
    </row>
    <row r="14" spans="2:20" ht="19.5" customHeight="1">
      <c r="B14" s="318" t="s">
        <v>47</v>
      </c>
      <c r="C14" s="320"/>
      <c r="D14" s="447"/>
      <c r="E14" s="447"/>
      <c r="F14" s="447"/>
      <c r="G14" s="447"/>
      <c r="H14" s="447"/>
      <c r="I14" s="447"/>
      <c r="J14" s="447"/>
      <c r="K14" s="803"/>
      <c r="L14" s="800"/>
      <c r="M14" s="800"/>
      <c r="N14" s="800"/>
      <c r="Q14" s="195"/>
      <c r="R14" s="195"/>
      <c r="S14" s="195"/>
      <c r="T14" s="195"/>
    </row>
    <row r="15" spans="2:20" ht="19.5" customHeight="1">
      <c r="B15" s="318" t="s">
        <v>48</v>
      </c>
      <c r="C15" s="319"/>
      <c r="D15" s="448"/>
      <c r="E15" s="449"/>
      <c r="F15" s="449"/>
      <c r="G15" s="449"/>
      <c r="H15" s="449"/>
      <c r="I15" s="449"/>
      <c r="J15" s="449"/>
      <c r="K15" s="804"/>
      <c r="L15" s="801"/>
      <c r="M15" s="801"/>
      <c r="N15" s="801"/>
      <c r="Q15" s="195"/>
      <c r="R15" s="195"/>
      <c r="S15" s="195"/>
      <c r="T15" s="195"/>
    </row>
    <row r="16" spans="2:20" ht="19.5" customHeight="1">
      <c r="B16" s="321" t="s">
        <v>237</v>
      </c>
      <c r="C16" s="322"/>
      <c r="D16" s="323"/>
      <c r="E16" s="324"/>
      <c r="F16" s="324"/>
      <c r="G16" s="324"/>
      <c r="H16" s="324"/>
      <c r="I16" s="324"/>
      <c r="J16" s="324"/>
      <c r="K16" s="325"/>
      <c r="L16" s="325"/>
      <c r="M16" s="325"/>
      <c r="N16" s="326"/>
      <c r="Q16" s="195"/>
      <c r="R16" s="195"/>
      <c r="S16" s="195"/>
      <c r="T16" s="195"/>
    </row>
    <row r="17" spans="2:20" ht="19.5" customHeight="1">
      <c r="B17" s="327" t="s">
        <v>29</v>
      </c>
      <c r="C17" s="328"/>
      <c r="D17" s="450"/>
      <c r="E17" s="451"/>
      <c r="F17" s="451"/>
      <c r="G17" s="451"/>
      <c r="H17" s="451"/>
      <c r="I17" s="451"/>
      <c r="J17" s="451"/>
      <c r="K17" s="357">
        <f>IF(COUNT(D17:J17,#REF!)=0,"",COUNT(D17:J17,#REF!,#REF!))</f>
      </c>
      <c r="L17" s="357">
        <f>'Form-6a-(1)'!L17</f>
      </c>
      <c r="M17" s="357">
        <f>'Form-6a-(1)'!M17</f>
      </c>
      <c r="N17" s="329">
        <f>'Form-6a-(1)'!N17</f>
      </c>
      <c r="P17" s="61"/>
      <c r="Q17" s="195"/>
      <c r="R17" s="195"/>
      <c r="S17" s="195"/>
      <c r="T17" s="195"/>
    </row>
    <row r="18" spans="2:20" ht="19.5" customHeight="1">
      <c r="B18" s="330" t="s">
        <v>30</v>
      </c>
      <c r="C18" s="331"/>
      <c r="D18" s="452"/>
      <c r="E18" s="453"/>
      <c r="F18" s="453"/>
      <c r="G18" s="453"/>
      <c r="H18" s="453"/>
      <c r="I18" s="453"/>
      <c r="J18" s="453"/>
      <c r="K18" s="357">
        <f>IF(COUNT(D18:J18,#REF!)=0,"",COUNT(D18:J18,#REF!,#REF!))</f>
      </c>
      <c r="L18" s="357">
        <f>'Form-6a-(1)'!L18</f>
      </c>
      <c r="M18" s="357">
        <f>'Form-6a-(1)'!M18</f>
      </c>
      <c r="N18" s="329">
        <f>'Form-6a-(1)'!N18</f>
      </c>
      <c r="P18" s="61"/>
      <c r="Q18" s="195"/>
      <c r="R18" s="195"/>
      <c r="S18" s="195"/>
      <c r="T18" s="195"/>
    </row>
    <row r="19" spans="2:20" ht="19.5" customHeight="1">
      <c r="B19" s="330" t="s">
        <v>31</v>
      </c>
      <c r="C19" s="331"/>
      <c r="D19" s="452"/>
      <c r="E19" s="453"/>
      <c r="F19" s="453"/>
      <c r="G19" s="453"/>
      <c r="H19" s="453"/>
      <c r="I19" s="453"/>
      <c r="J19" s="453"/>
      <c r="K19" s="357">
        <f>IF(COUNT(D19:J19,#REF!)=0,"",COUNT(D19:J19,#REF!,#REF!))</f>
      </c>
      <c r="L19" s="357">
        <f>'Form-6a-(1)'!L19</f>
      </c>
      <c r="M19" s="357">
        <f>'Form-6a-(1)'!M19</f>
      </c>
      <c r="N19" s="329">
        <f>'Form-6a-(1)'!N19</f>
      </c>
      <c r="P19" s="61"/>
      <c r="Q19" s="195">
        <f>COUNTIF(D19:N19,"fp")</f>
        <v>0</v>
      </c>
      <c r="R19" s="196" t="str">
        <f>IF(Q19&gt;0,ESOL1,IF(COUNT(D19:N19)=0,"--",MAX(D19:N19)))</f>
        <v>--</v>
      </c>
      <c r="S19" s="195"/>
      <c r="T19" s="195"/>
    </row>
    <row r="20" spans="2:20" ht="19.5" customHeight="1">
      <c r="B20" s="330" t="s">
        <v>49</v>
      </c>
      <c r="C20" s="331"/>
      <c r="D20" s="452"/>
      <c r="E20" s="453"/>
      <c r="F20" s="453"/>
      <c r="G20" s="453"/>
      <c r="H20" s="453"/>
      <c r="I20" s="453"/>
      <c r="J20" s="453"/>
      <c r="K20" s="357">
        <f>IF(COUNT(D20:J20,#REF!)=0,"",COUNT(D20:J20,#REF!,#REF!))</f>
      </c>
      <c r="L20" s="357">
        <f>'Form-6a-(1)'!L20</f>
      </c>
      <c r="M20" s="357">
        <f>'Form-6a-(1)'!M20</f>
      </c>
      <c r="N20" s="329">
        <f>'Form-6a-(1)'!N20</f>
      </c>
      <c r="Q20" s="195"/>
      <c r="R20" s="196"/>
      <c r="S20" s="195"/>
      <c r="T20" s="195"/>
    </row>
    <row r="21" spans="2:20" s="197" customFormat="1" ht="19.5" customHeight="1">
      <c r="B21" s="330" t="s">
        <v>34</v>
      </c>
      <c r="C21" s="331"/>
      <c r="D21" s="454"/>
      <c r="E21" s="455"/>
      <c r="F21" s="455"/>
      <c r="G21" s="455"/>
      <c r="H21" s="455"/>
      <c r="I21" s="455"/>
      <c r="J21" s="455"/>
      <c r="K21" s="357">
        <f>IF(COUNT(D21:J21,#REF!)=0,"",COUNT(D21:J21,#REF!,#REF!))</f>
      </c>
      <c r="L21" s="357">
        <f>'Form-6a-(1)'!L21</f>
      </c>
      <c r="M21" s="357">
        <f>'Form-6a-(1)'!M21</f>
      </c>
      <c r="N21" s="329">
        <f>'Form-6a-(1)'!N21</f>
      </c>
      <c r="Q21" s="195"/>
      <c r="R21" s="196"/>
      <c r="S21" s="198"/>
      <c r="T21" s="198"/>
    </row>
    <row r="22" spans="2:20" ht="19.5" customHeight="1">
      <c r="B22" s="330" t="s">
        <v>33</v>
      </c>
      <c r="C22" s="331"/>
      <c r="D22" s="452"/>
      <c r="E22" s="453"/>
      <c r="F22" s="453"/>
      <c r="G22" s="453"/>
      <c r="H22" s="453"/>
      <c r="I22" s="453"/>
      <c r="J22" s="453"/>
      <c r="K22" s="357">
        <f>IF(COUNT(D22:J22,#REF!)=0,"",COUNT(D22:J22,#REF!,#REF!))</f>
      </c>
      <c r="L22" s="357">
        <f>'Form-6a-(1)'!L22</f>
      </c>
      <c r="M22" s="357">
        <f>'Form-6a-(1)'!M22</f>
      </c>
      <c r="N22" s="329">
        <f>'Form-6a-(1)'!N22</f>
      </c>
      <c r="P22" s="61"/>
      <c r="Q22" s="198"/>
      <c r="R22" s="198"/>
      <c r="S22" s="195"/>
      <c r="T22" s="195"/>
    </row>
    <row r="23" spans="2:20" ht="19.5" customHeight="1">
      <c r="B23" s="330" t="s">
        <v>35</v>
      </c>
      <c r="C23" s="331"/>
      <c r="D23" s="456"/>
      <c r="E23" s="457"/>
      <c r="F23" s="457"/>
      <c r="G23" s="457"/>
      <c r="H23" s="457"/>
      <c r="I23" s="457"/>
      <c r="J23" s="457"/>
      <c r="K23" s="357">
        <f>IF(COUNT(D23:J23,#REF!)=0,"",COUNT(D23:J23,#REF!,#REF!))</f>
      </c>
      <c r="L23" s="357">
        <f>'Form-6a-(1)'!L23</f>
      </c>
      <c r="M23" s="357">
        <f>'Form-6a-(1)'!M23</f>
      </c>
      <c r="N23" s="329">
        <f>'Form-6a-(1)'!N23</f>
      </c>
      <c r="Q23" s="195"/>
      <c r="R23" s="195"/>
      <c r="S23" s="195"/>
      <c r="T23" s="195"/>
    </row>
    <row r="24" spans="2:20" s="197" customFormat="1" ht="19.5" customHeight="1">
      <c r="B24" s="332" t="s">
        <v>36</v>
      </c>
      <c r="C24" s="333"/>
      <c r="D24" s="334"/>
      <c r="E24" s="335"/>
      <c r="F24" s="335"/>
      <c r="G24" s="335"/>
      <c r="H24" s="335"/>
      <c r="I24" s="335"/>
      <c r="J24" s="335"/>
      <c r="K24" s="336"/>
      <c r="L24" s="336"/>
      <c r="M24" s="336"/>
      <c r="N24" s="337"/>
      <c r="Q24" s="195"/>
      <c r="R24" s="196"/>
      <c r="S24" s="198"/>
      <c r="T24" s="198"/>
    </row>
    <row r="25" spans="2:20" ht="19.5" customHeight="1">
      <c r="B25" s="330" t="s">
        <v>37</v>
      </c>
      <c r="C25" s="331"/>
      <c r="D25" s="450"/>
      <c r="E25" s="451"/>
      <c r="F25" s="451"/>
      <c r="G25" s="451"/>
      <c r="H25" s="451"/>
      <c r="I25" s="451"/>
      <c r="J25" s="451"/>
      <c r="K25" s="329">
        <f>IF(COUNT(D25:J25,#REF!)=0,"",COUNT(D25:J25,#REF!,#REF!))</f>
      </c>
      <c r="L25" s="357">
        <f>'Form-6a-(1)'!L25</f>
      </c>
      <c r="M25" s="357">
        <f>'Form-6a-(1)'!M25</f>
      </c>
      <c r="N25" s="329">
        <f>'Form-6a-(1)'!N25</f>
      </c>
      <c r="P25" s="61"/>
      <c r="Q25" s="198"/>
      <c r="R25" s="198"/>
      <c r="S25" s="195"/>
      <c r="T25" s="195"/>
    </row>
    <row r="26" spans="2:20" ht="19.5" customHeight="1">
      <c r="B26" s="330" t="s">
        <v>38</v>
      </c>
      <c r="C26" s="331"/>
      <c r="D26" s="452"/>
      <c r="E26" s="453"/>
      <c r="F26" s="453"/>
      <c r="G26" s="453"/>
      <c r="H26" s="453"/>
      <c r="I26" s="453"/>
      <c r="J26" s="453"/>
      <c r="K26" s="329">
        <f>IF(COUNT(D26:J26,#REF!)=0,"",COUNT(D26:J26,#REF!,#REF!))</f>
      </c>
      <c r="L26" s="357">
        <f>'Form-6a-(1)'!L26</f>
      </c>
      <c r="M26" s="357">
        <f>'Form-6a-(1)'!M26</f>
      </c>
      <c r="N26" s="329">
        <f>'Form-6a-(1)'!N26</f>
      </c>
      <c r="Q26" s="195"/>
      <c r="R26" s="195"/>
      <c r="S26" s="195"/>
      <c r="T26" s="195"/>
    </row>
    <row r="27" spans="2:20" ht="19.5" customHeight="1">
      <c r="B27" s="330" t="s">
        <v>39</v>
      </c>
      <c r="C27" s="331"/>
      <c r="D27" s="452"/>
      <c r="E27" s="453"/>
      <c r="F27" s="453"/>
      <c r="G27" s="453"/>
      <c r="H27" s="453"/>
      <c r="I27" s="453"/>
      <c r="J27" s="453"/>
      <c r="K27" s="329">
        <f>IF(COUNT(D27:J27,#REF!)=0,"",COUNT(D27:J27,#REF!,#REF!))</f>
      </c>
      <c r="L27" s="357">
        <f>'Form-6a-(1)'!L27</f>
      </c>
      <c r="M27" s="357">
        <f>'Form-6a-(1)'!M27</f>
      </c>
      <c r="N27" s="329">
        <f>'Form-6a-(1)'!N27</f>
      </c>
      <c r="P27" s="61"/>
      <c r="Q27" s="195">
        <f>COUNTIF(D26:N26,"fp")</f>
        <v>0</v>
      </c>
      <c r="R27" s="196" t="str">
        <f>IF(Q27&gt;0,ESOL3,IF(COUNT(D26:N26)=0,"--",MAX(D26:N26)))</f>
        <v>--</v>
      </c>
      <c r="S27" s="195"/>
      <c r="T27" s="195"/>
    </row>
    <row r="28" spans="2:20" ht="19.5" customHeight="1">
      <c r="B28" s="330" t="s">
        <v>89</v>
      </c>
      <c r="C28" s="331">
        <f>IF('Form-6a-(1)'!C28="","",'Form-6a-(1)'!C28)</f>
      </c>
      <c r="D28" s="452"/>
      <c r="E28" s="453"/>
      <c r="F28" s="453"/>
      <c r="G28" s="453"/>
      <c r="H28" s="453"/>
      <c r="I28" s="453"/>
      <c r="J28" s="453"/>
      <c r="K28" s="329">
        <f>IF(COUNT(D28:J28,#REF!)=0,"",COUNT(D28:J28,#REF!,#REF!))</f>
      </c>
      <c r="L28" s="357">
        <f>'Form-6a-(1)'!L28</f>
      </c>
      <c r="M28" s="357">
        <f>'Form-6a-(1)'!M28</f>
      </c>
      <c r="N28" s="329">
        <f>'Form-6a-(1)'!N28</f>
      </c>
      <c r="Q28" s="195"/>
      <c r="R28" s="196"/>
      <c r="S28" s="195"/>
      <c r="T28" s="195"/>
    </row>
    <row r="29" spans="2:20" s="197" customFormat="1" ht="18.75" customHeight="1">
      <c r="B29" s="330" t="s">
        <v>89</v>
      </c>
      <c r="C29" s="331">
        <f>IF('Form-6a-(1)'!C29="","",'Form-6a-(1)'!C29)</f>
      </c>
      <c r="D29" s="455"/>
      <c r="E29" s="455"/>
      <c r="F29" s="455"/>
      <c r="G29" s="455"/>
      <c r="H29" s="455"/>
      <c r="I29" s="455"/>
      <c r="J29" s="455"/>
      <c r="K29" s="329">
        <f>IF(COUNT(D29:J29,#REF!)=0,"",COUNT(D29:J29,#REF!,#REF!))</f>
      </c>
      <c r="L29" s="357">
        <f>'Form-6a-(1)'!L29</f>
      </c>
      <c r="M29" s="357">
        <f>'Form-6a-(1)'!M29</f>
      </c>
      <c r="N29" s="329">
        <f>'Form-6a-(1)'!N29</f>
      </c>
      <c r="Q29" s="195"/>
      <c r="R29" s="196"/>
      <c r="S29" s="198"/>
      <c r="T29" s="198"/>
    </row>
    <row r="30" spans="2:20" ht="19.5" customHeight="1">
      <c r="B30" s="330" t="s">
        <v>89</v>
      </c>
      <c r="C30" s="331">
        <f>IF('Form-6a-(1)'!C30="","",'Form-6a-(1)'!C30)</f>
      </c>
      <c r="D30" s="456"/>
      <c r="E30" s="457"/>
      <c r="F30" s="457"/>
      <c r="G30" s="457"/>
      <c r="H30" s="457"/>
      <c r="I30" s="457"/>
      <c r="J30" s="457"/>
      <c r="K30" s="329">
        <f>IF(COUNT(D30:J30,#REF!)=0,"",COUNT(D30:J30,#REF!,#REF!))</f>
      </c>
      <c r="L30" s="357">
        <f>'Form-6a-(1)'!L30</f>
      </c>
      <c r="M30" s="357">
        <f>'Form-6a-(1)'!M30</f>
      </c>
      <c r="N30" s="329">
        <f>'Form-6a-(1)'!N30</f>
      </c>
      <c r="P30" s="61"/>
      <c r="Q30" s="198"/>
      <c r="R30" s="198"/>
      <c r="S30" s="195"/>
      <c r="T30" s="195"/>
    </row>
    <row r="31" spans="2:20" ht="19.5" customHeight="1">
      <c r="B31" s="338" t="s">
        <v>80</v>
      </c>
      <c r="C31" s="339"/>
      <c r="D31" s="340"/>
      <c r="E31" s="340"/>
      <c r="F31" s="340"/>
      <c r="G31" s="340"/>
      <c r="H31" s="340"/>
      <c r="I31" s="340"/>
      <c r="J31" s="340"/>
      <c r="K31" s="325"/>
      <c r="L31" s="325"/>
      <c r="M31" s="325"/>
      <c r="N31" s="326"/>
      <c r="Q31" s="195"/>
      <c r="R31" s="195"/>
      <c r="S31" s="195"/>
      <c r="T31" s="195"/>
    </row>
    <row r="32" spans="2:20" ht="19.5" customHeight="1">
      <c r="B32" s="805" t="str">
        <f>IF('Form-6a-(1)'!B32:C32="","  ",'Form-6a-(1)'!B32:C32)</f>
        <v>  </v>
      </c>
      <c r="C32" s="806"/>
      <c r="D32" s="450"/>
      <c r="E32" s="451"/>
      <c r="F32" s="451"/>
      <c r="G32" s="451"/>
      <c r="H32" s="451"/>
      <c r="I32" s="451"/>
      <c r="J32" s="451"/>
      <c r="K32" s="329">
        <f>IF(COUNT(D32:J32,#REF!)=0,"",COUNT(D32:J32,#REF!,#REF!))</f>
      </c>
      <c r="L32" s="357">
        <f>'Form-6a-(1)'!L32</f>
      </c>
      <c r="M32" s="357">
        <f>'Form-6a-(1)'!M32</f>
      </c>
      <c r="N32" s="329">
        <f>'Form-6a-(1)'!N32</f>
      </c>
      <c r="P32" s="61"/>
      <c r="Q32" s="195">
        <f>COUNTIF(D32:N32,"fp")</f>
        <v>0</v>
      </c>
      <c r="R32" s="196" t="str">
        <f>IF(Q32&gt;0,ESOL4,IF(COUNT(D32:N32)=0,"--",MAX(D32:N32)))</f>
        <v>--</v>
      </c>
      <c r="S32" s="195"/>
      <c r="T32" s="195"/>
    </row>
    <row r="33" spans="2:20" ht="19.5" customHeight="1">
      <c r="B33" s="805" t="str">
        <f>IF('Form-6a-(1)'!B33:C33="","  ",'Form-6a-(1)'!B33:C33)</f>
        <v>  </v>
      </c>
      <c r="C33" s="806"/>
      <c r="D33" s="452"/>
      <c r="E33" s="453"/>
      <c r="F33" s="453"/>
      <c r="G33" s="453"/>
      <c r="H33" s="453"/>
      <c r="I33" s="453"/>
      <c r="J33" s="453"/>
      <c r="K33" s="329">
        <f>IF(COUNT(D33:J33,#REF!)=0,"",COUNT(D33:J33,#REF!,#REF!))</f>
      </c>
      <c r="L33" s="357">
        <f>'Form-6a-(1)'!L33</f>
      </c>
      <c r="M33" s="357">
        <f>'Form-6a-(1)'!M33</f>
      </c>
      <c r="N33" s="329">
        <f>'Form-6a-(1)'!N33</f>
      </c>
      <c r="P33" s="61"/>
      <c r="Q33" s="195"/>
      <c r="R33" s="196"/>
      <c r="S33" s="195"/>
      <c r="T33" s="195"/>
    </row>
    <row r="34" spans="2:20" ht="19.5" customHeight="1">
      <c r="B34" s="805" t="str">
        <f>IF('Form-6a-(1)'!B34:C34="","  ",'Form-6a-(1)'!B34:C34)</f>
        <v>  </v>
      </c>
      <c r="C34" s="806"/>
      <c r="D34" s="452"/>
      <c r="E34" s="453"/>
      <c r="F34" s="453"/>
      <c r="G34" s="453"/>
      <c r="H34" s="453"/>
      <c r="I34" s="453"/>
      <c r="J34" s="453"/>
      <c r="K34" s="329">
        <f>IF(COUNT(D34:J34,#REF!)=0,"",COUNT(D34:J34,#REF!,#REF!))</f>
      </c>
      <c r="L34" s="357">
        <f>'Form-6a-(1)'!L34</f>
      </c>
      <c r="M34" s="357">
        <f>'Form-6a-(1)'!M34</f>
      </c>
      <c r="N34" s="329">
        <f>'Form-6a-(1)'!N34</f>
      </c>
      <c r="Q34" s="195"/>
      <c r="R34" s="196"/>
      <c r="S34" s="195"/>
      <c r="T34" s="195"/>
    </row>
    <row r="35" spans="2:20" s="197" customFormat="1" ht="18.75" customHeight="1">
      <c r="B35" s="805" t="str">
        <f>IF('Form-6a-(1)'!B35:C35="","  ",'Form-6a-(1)'!B35:C35)</f>
        <v>  </v>
      </c>
      <c r="C35" s="806"/>
      <c r="D35" s="458"/>
      <c r="E35" s="459"/>
      <c r="F35" s="459"/>
      <c r="G35" s="459"/>
      <c r="H35" s="459"/>
      <c r="I35" s="459"/>
      <c r="J35" s="459"/>
      <c r="K35" s="329">
        <f>IF(COUNT(D35:J35,#REF!)=0,"",COUNT(D35:J35,#REF!,#REF!))</f>
      </c>
      <c r="L35" s="357">
        <f>'Form-6a-(1)'!L35</f>
      </c>
      <c r="M35" s="357">
        <f>'Form-6a-(1)'!M35</f>
      </c>
      <c r="N35" s="329">
        <f>'Form-6a-(1)'!N35</f>
      </c>
      <c r="Q35" s="195"/>
      <c r="R35" s="196"/>
      <c r="S35" s="198"/>
      <c r="T35" s="198"/>
    </row>
    <row r="36" spans="2:20" ht="11.25" customHeight="1">
      <c r="B36" s="341"/>
      <c r="C36" s="342"/>
      <c r="D36" s="343"/>
      <c r="E36" s="343"/>
      <c r="F36" s="343"/>
      <c r="G36" s="343"/>
      <c r="H36" s="343"/>
      <c r="I36" s="343"/>
      <c r="J36" s="343"/>
      <c r="K36" s="343"/>
      <c r="L36" s="343"/>
      <c r="M36" s="343"/>
      <c r="N36" s="344"/>
      <c r="P36" s="61"/>
      <c r="Q36" s="198"/>
      <c r="R36" s="198"/>
      <c r="S36" s="195"/>
      <c r="T36" s="195"/>
    </row>
    <row r="37" spans="2:20" s="171" customFormat="1" ht="19.5" customHeight="1">
      <c r="B37" s="345" t="s">
        <v>93</v>
      </c>
      <c r="C37" s="249"/>
      <c r="D37" s="250"/>
      <c r="E37" s="251"/>
      <c r="F37" s="251"/>
      <c r="G37" s="251"/>
      <c r="H37" s="251"/>
      <c r="I37" s="251"/>
      <c r="J37" s="251"/>
      <c r="K37" s="251"/>
      <c r="L37" s="251"/>
      <c r="M37" s="190"/>
      <c r="N37" s="190"/>
      <c r="Q37" s="195"/>
      <c r="R37" s="195"/>
      <c r="S37" s="176"/>
      <c r="T37" s="176"/>
    </row>
    <row r="38" spans="1:20" s="47" customFormat="1" ht="15.75" customHeight="1">
      <c r="A38" s="174"/>
      <c r="B38" s="346"/>
      <c r="C38" s="347"/>
      <c r="D38" s="347"/>
      <c r="E38" s="347"/>
      <c r="F38" s="347"/>
      <c r="G38" s="347"/>
      <c r="H38" s="347"/>
      <c r="I38" s="347"/>
      <c r="J38" s="347"/>
      <c r="K38" s="347"/>
      <c r="L38" s="347"/>
      <c r="M38" s="624"/>
      <c r="N38" s="626"/>
      <c r="Q38" s="176"/>
      <c r="R38" s="176"/>
      <c r="S38" s="99"/>
      <c r="T38" s="99"/>
    </row>
    <row r="39" spans="1:20" s="47" customFormat="1" ht="15.75" customHeight="1">
      <c r="A39" s="174"/>
      <c r="B39" s="252" t="s">
        <v>224</v>
      </c>
      <c r="C39" s="253"/>
      <c r="D39" s="253"/>
      <c r="E39" s="253"/>
      <c r="F39" s="253"/>
      <c r="G39" s="253"/>
      <c r="H39" s="253"/>
      <c r="I39" s="253"/>
      <c r="J39" s="253"/>
      <c r="K39" s="253"/>
      <c r="L39" s="253"/>
      <c r="M39" s="348"/>
      <c r="N39" s="349"/>
      <c r="Q39" s="99"/>
      <c r="R39" s="99"/>
      <c r="S39" s="99"/>
      <c r="T39" s="99"/>
    </row>
    <row r="40" spans="2:20" ht="15">
      <c r="B40" s="199" t="s">
        <v>83</v>
      </c>
      <c r="C40" s="195"/>
      <c r="D40" s="195"/>
      <c r="E40" s="195"/>
      <c r="F40" s="195"/>
      <c r="G40" s="195"/>
      <c r="H40" s="195"/>
      <c r="I40" s="195"/>
      <c r="J40" s="195"/>
      <c r="K40" s="195"/>
      <c r="L40" s="195"/>
      <c r="M40" s="195"/>
      <c r="N40" s="195"/>
      <c r="Q40" s="99"/>
      <c r="R40" s="99"/>
      <c r="S40" s="195"/>
      <c r="T40" s="195"/>
    </row>
    <row r="41" spans="17:20" ht="12.75">
      <c r="Q41" s="195"/>
      <c r="R41" s="195"/>
      <c r="S41" s="195"/>
      <c r="T41" s="195"/>
    </row>
  </sheetData>
  <sheetProtection password="DD51" sheet="1" objects="1" scenarios="1"/>
  <mergeCells count="10">
    <mergeCell ref="B32:C32"/>
    <mergeCell ref="B33:C33"/>
    <mergeCell ref="B34:C34"/>
    <mergeCell ref="B35:C35"/>
    <mergeCell ref="B8:N8"/>
    <mergeCell ref="N11:N15"/>
    <mergeCell ref="K11:K15"/>
    <mergeCell ref="L11:L15"/>
    <mergeCell ref="M11:M15"/>
    <mergeCell ref="B9:N9"/>
  </mergeCells>
  <printOptions horizontalCentered="1" verticalCentered="1"/>
  <pageMargins left="0.52" right="0.67" top="1" bottom="1" header="0.5" footer="0.5"/>
  <pageSetup fitToHeight="1" fitToWidth="1" horizontalDpi="600" verticalDpi="600" orientation="landscape" r:id="rId2"/>
  <headerFooter alignWithMargins="0">
    <oddFooter>&amp;L(Version 4.1, revised June 2021)</oddFooter>
  </headerFooter>
  <legacyDrawing r:id="rId1"/>
</worksheet>
</file>

<file path=xl/worksheets/sheet23.xml><?xml version="1.0" encoding="utf-8"?>
<worksheet xmlns="http://schemas.openxmlformats.org/spreadsheetml/2006/main" xmlns:r="http://schemas.openxmlformats.org/officeDocument/2006/relationships">
  <sheetPr codeName="Sheet31">
    <pageSetUpPr fitToPage="1"/>
  </sheetPr>
  <dimension ref="A1:AA42"/>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2" width="16.83203125" style="194" customWidth="1"/>
    <col min="13" max="13" width="9.33203125" style="194" customWidth="1"/>
    <col min="14" max="14" width="13.16015625" style="194" customWidth="1"/>
    <col min="15" max="15" width="10" style="194" hidden="1" customWidth="1"/>
    <col min="16" max="17" width="9.33203125" style="194" hidden="1" customWidth="1"/>
    <col min="18" max="18" width="0" style="194" hidden="1" customWidth="1"/>
    <col min="19" max="16384" width="9.33203125" style="194" customWidth="1"/>
  </cols>
  <sheetData>
    <row r="1" spans="1:27" s="47" customFormat="1" ht="3" customHeight="1">
      <c r="A1" s="174"/>
      <c r="AA1" s="653"/>
    </row>
    <row r="2" spans="2:12" s="185" customFormat="1" ht="21" customHeight="1">
      <c r="B2" s="177" t="s">
        <v>296</v>
      </c>
      <c r="C2" s="182"/>
      <c r="D2" s="183"/>
      <c r="E2" s="183"/>
      <c r="F2" s="183"/>
      <c r="G2" s="183"/>
      <c r="H2" s="183"/>
      <c r="I2" s="444"/>
      <c r="J2" s="184"/>
      <c r="K2" s="184"/>
      <c r="L2" s="180" t="s">
        <v>298</v>
      </c>
    </row>
    <row r="3" spans="2:12" s="185" customFormat="1" ht="4.5" customHeight="1">
      <c r="B3" s="186"/>
      <c r="C3" s="186"/>
      <c r="D3" s="187"/>
      <c r="E3" s="187"/>
      <c r="F3" s="187"/>
      <c r="G3" s="187"/>
      <c r="H3" s="187"/>
      <c r="I3" s="187"/>
      <c r="J3" s="187"/>
      <c r="K3" s="187"/>
      <c r="L3" s="187"/>
    </row>
    <row r="4" spans="2:12" s="188" customFormat="1" ht="21" customHeight="1">
      <c r="B4" s="439" t="str">
        <f>CONCATENATE(Cover!D21,"  ",Cover!E21)</f>
        <v>FACILITY NAME:  </v>
      </c>
      <c r="C4" s="312"/>
      <c r="D4" s="152"/>
      <c r="E4" s="313"/>
      <c r="F4" s="268" t="str">
        <f>CONCATENATE(Cover!D23,"  ",Cover!E23)</f>
        <v>NDEE SPILL NO.:  </v>
      </c>
      <c r="G4" s="441"/>
      <c r="H4" s="441"/>
      <c r="I4" s="270" t="str">
        <f>CONCATENATE(Cover!D24,"  ",Cover!E24)</f>
        <v>NDEE IIS NO.:  </v>
      </c>
      <c r="J4" s="441"/>
      <c r="K4" s="314"/>
      <c r="L4" s="315"/>
    </row>
    <row r="5" spans="2:12" s="188" customFormat="1" ht="4.5" customHeight="1">
      <c r="B5" s="271"/>
      <c r="C5" s="187"/>
      <c r="D5" s="187"/>
      <c r="E5" s="187"/>
      <c r="F5" s="187"/>
      <c r="G5" s="187"/>
      <c r="H5" s="272"/>
      <c r="I5" s="187"/>
      <c r="J5" s="187"/>
      <c r="K5" s="187"/>
      <c r="L5" s="187"/>
    </row>
    <row r="6" spans="2:12" s="189" customFormat="1" ht="21" customHeight="1">
      <c r="B6" s="440" t="str">
        <f>CONCATENATE(Cover!D26,"  ",Cover!E26)</f>
        <v>CONSULTANT:  </v>
      </c>
      <c r="C6" s="153"/>
      <c r="D6" s="153"/>
      <c r="E6" s="156"/>
      <c r="F6" s="442" t="str">
        <f>IF(Cover!E27="",Cover!D27,CONCATENATE(Cover!D27,"  ",TEXT(Cover!E27,"dd-mmm-yy")))</f>
        <v>COMPLETION DATE:</v>
      </c>
      <c r="G6" s="443"/>
      <c r="H6" s="443"/>
      <c r="I6" s="275" t="str">
        <f>CONCATENATE(Cover!D28,"  ",Cover!E28)</f>
        <v>PREPARED BY:  </v>
      </c>
      <c r="J6" s="443"/>
      <c r="K6" s="316"/>
      <c r="L6" s="317"/>
    </row>
    <row r="7" spans="2:12" s="189" customFormat="1" ht="11.25" customHeight="1">
      <c r="B7" s="438"/>
      <c r="C7" s="436"/>
      <c r="D7" s="436"/>
      <c r="E7" s="436"/>
      <c r="F7" s="436"/>
      <c r="G7" s="436"/>
      <c r="H7" s="435"/>
      <c r="I7" s="437"/>
      <c r="J7" s="437"/>
      <c r="K7" s="437"/>
      <c r="L7" s="190"/>
    </row>
    <row r="8" spans="2:13" s="188" customFormat="1" ht="21" customHeight="1">
      <c r="B8" s="811" t="s">
        <v>244</v>
      </c>
      <c r="C8" s="812"/>
      <c r="D8" s="812"/>
      <c r="E8" s="812"/>
      <c r="F8" s="812"/>
      <c r="G8" s="812"/>
      <c r="H8" s="812"/>
      <c r="I8" s="812"/>
      <c r="J8" s="812"/>
      <c r="K8" s="812"/>
      <c r="L8" s="813"/>
      <c r="M8" s="191"/>
    </row>
    <row r="9" spans="2:18" s="149" customFormat="1" ht="21" customHeight="1">
      <c r="B9" s="814" t="s">
        <v>81</v>
      </c>
      <c r="C9" s="815"/>
      <c r="D9" s="815"/>
      <c r="E9" s="815"/>
      <c r="F9" s="815"/>
      <c r="G9" s="815"/>
      <c r="H9" s="815"/>
      <c r="I9" s="815"/>
      <c r="J9" s="815"/>
      <c r="K9" s="815"/>
      <c r="L9" s="816"/>
      <c r="M9" s="189"/>
      <c r="N9" s="189"/>
      <c r="O9" s="219"/>
      <c r="P9" s="219"/>
      <c r="Q9" s="219"/>
      <c r="R9" s="220"/>
    </row>
    <row r="10" spans="2:12" ht="4.5" customHeight="1">
      <c r="B10" s="192"/>
      <c r="C10" s="192"/>
      <c r="D10" s="538"/>
      <c r="E10" s="538"/>
      <c r="F10" s="538"/>
      <c r="G10" s="538"/>
      <c r="H10" s="538"/>
      <c r="I10" s="538"/>
      <c r="J10" s="538"/>
      <c r="K10" s="538"/>
      <c r="L10" s="538"/>
    </row>
    <row r="11" spans="2:18" ht="19.5" customHeight="1">
      <c r="B11" s="318" t="s">
        <v>231</v>
      </c>
      <c r="C11" s="539"/>
      <c r="D11" s="817" t="s">
        <v>239</v>
      </c>
      <c r="E11" s="818"/>
      <c r="F11" s="819"/>
      <c r="G11" s="817" t="s">
        <v>234</v>
      </c>
      <c r="H11" s="818"/>
      <c r="I11" s="819"/>
      <c r="J11" s="820" t="s">
        <v>235</v>
      </c>
      <c r="K11" s="821"/>
      <c r="L11" s="822"/>
      <c r="O11" s="195"/>
      <c r="P11" s="195"/>
      <c r="Q11" s="195"/>
      <c r="R11" s="195"/>
    </row>
    <row r="12" spans="2:18" ht="19.5" customHeight="1">
      <c r="B12" s="318" t="s">
        <v>232</v>
      </c>
      <c r="C12" s="540"/>
      <c r="D12" s="519"/>
      <c r="E12" s="520"/>
      <c r="F12" s="521"/>
      <c r="G12" s="519"/>
      <c r="H12" s="520"/>
      <c r="I12" s="521"/>
      <c r="J12" s="546"/>
      <c r="K12" s="547"/>
      <c r="L12" s="548"/>
      <c r="N12" s="189"/>
      <c r="O12" s="195"/>
      <c r="P12" s="195"/>
      <c r="Q12" s="195"/>
      <c r="R12" s="195"/>
    </row>
    <row r="13" spans="2:18" ht="19.5" customHeight="1">
      <c r="B13" s="318" t="s">
        <v>233</v>
      </c>
      <c r="C13" s="540"/>
      <c r="D13" s="569"/>
      <c r="E13" s="570"/>
      <c r="F13" s="571"/>
      <c r="G13" s="572"/>
      <c r="H13" s="573"/>
      <c r="I13" s="574"/>
      <c r="J13" s="569"/>
      <c r="K13" s="570"/>
      <c r="L13" s="571"/>
      <c r="O13" s="195"/>
      <c r="P13" s="195"/>
      <c r="Q13" s="195"/>
      <c r="R13" s="195"/>
    </row>
    <row r="14" spans="2:18" ht="19.5" customHeight="1">
      <c r="B14" s="318" t="s">
        <v>245</v>
      </c>
      <c r="C14" s="540"/>
      <c r="D14" s="563"/>
      <c r="E14" s="564"/>
      <c r="F14" s="565"/>
      <c r="G14" s="566"/>
      <c r="H14" s="567"/>
      <c r="I14" s="568"/>
      <c r="J14" s="563"/>
      <c r="K14" s="564"/>
      <c r="L14" s="565"/>
      <c r="O14" s="195"/>
      <c r="P14" s="195"/>
      <c r="Q14" s="195"/>
      <c r="R14" s="195"/>
    </row>
    <row r="15" spans="2:18" ht="19.5" customHeight="1">
      <c r="B15" s="541" t="s">
        <v>237</v>
      </c>
      <c r="C15" s="542"/>
      <c r="D15" s="543"/>
      <c r="E15" s="340"/>
      <c r="F15" s="340"/>
      <c r="G15" s="340"/>
      <c r="H15" s="340"/>
      <c r="I15" s="340"/>
      <c r="J15" s="325"/>
      <c r="K15" s="325"/>
      <c r="L15" s="326"/>
      <c r="O15" s="195"/>
      <c r="P15" s="195"/>
      <c r="Q15" s="195"/>
      <c r="R15" s="195"/>
    </row>
    <row r="16" spans="2:18" ht="19.5" customHeight="1">
      <c r="B16" s="327" t="s">
        <v>29</v>
      </c>
      <c r="C16" s="328"/>
      <c r="D16" s="522"/>
      <c r="E16" s="523"/>
      <c r="F16" s="524"/>
      <c r="G16" s="522"/>
      <c r="H16" s="523"/>
      <c r="I16" s="524"/>
      <c r="J16" s="522"/>
      <c r="K16" s="523"/>
      <c r="L16" s="549"/>
      <c r="N16" s="61"/>
      <c r="O16" s="195"/>
      <c r="P16" s="195"/>
      <c r="Q16" s="195"/>
      <c r="R16" s="195"/>
    </row>
    <row r="17" spans="2:18" ht="19.5" customHeight="1">
      <c r="B17" s="330" t="s">
        <v>30</v>
      </c>
      <c r="C17" s="331"/>
      <c r="D17" s="525"/>
      <c r="E17" s="526"/>
      <c r="F17" s="527"/>
      <c r="G17" s="525"/>
      <c r="H17" s="526"/>
      <c r="I17" s="527"/>
      <c r="J17" s="525"/>
      <c r="K17" s="526"/>
      <c r="L17" s="550"/>
      <c r="N17" s="61"/>
      <c r="O17" s="195"/>
      <c r="P17" s="195"/>
      <c r="Q17" s="195"/>
      <c r="R17" s="195"/>
    </row>
    <row r="18" spans="2:18" ht="19.5" customHeight="1">
      <c r="B18" s="330" t="s">
        <v>31</v>
      </c>
      <c r="C18" s="331"/>
      <c r="D18" s="525"/>
      <c r="E18" s="526"/>
      <c r="F18" s="527"/>
      <c r="G18" s="525"/>
      <c r="H18" s="526"/>
      <c r="I18" s="527"/>
      <c r="J18" s="525"/>
      <c r="K18" s="526"/>
      <c r="L18" s="550"/>
      <c r="M18" s="537"/>
      <c r="N18" s="61"/>
      <c r="O18" s="195">
        <f>COUNTIF(D18:L18,"fp")</f>
        <v>0</v>
      </c>
      <c r="P18" s="196" t="str">
        <f>IF(O18&gt;0,ESOL1,IF(COUNT(D18:L18)=0,"--",MAX(D18:L18)))</f>
        <v>--</v>
      </c>
      <c r="Q18" s="195"/>
      <c r="R18" s="195"/>
    </row>
    <row r="19" spans="2:18" ht="19.5" customHeight="1">
      <c r="B19" s="330" t="s">
        <v>49</v>
      </c>
      <c r="C19" s="331"/>
      <c r="D19" s="525"/>
      <c r="E19" s="526"/>
      <c r="F19" s="527"/>
      <c r="G19" s="525"/>
      <c r="H19" s="526"/>
      <c r="I19" s="527"/>
      <c r="J19" s="525"/>
      <c r="K19" s="526"/>
      <c r="L19" s="550"/>
      <c r="O19" s="195"/>
      <c r="P19" s="196"/>
      <c r="Q19" s="195"/>
      <c r="R19" s="195"/>
    </row>
    <row r="20" spans="2:18" s="197" customFormat="1" ht="19.5" customHeight="1">
      <c r="B20" s="330" t="s">
        <v>34</v>
      </c>
      <c r="C20" s="331"/>
      <c r="D20" s="528"/>
      <c r="E20" s="529"/>
      <c r="F20" s="530"/>
      <c r="G20" s="528"/>
      <c r="H20" s="529"/>
      <c r="I20" s="530"/>
      <c r="J20" s="525"/>
      <c r="K20" s="526"/>
      <c r="L20" s="550"/>
      <c r="O20" s="195"/>
      <c r="P20" s="196"/>
      <c r="Q20" s="198"/>
      <c r="R20" s="198"/>
    </row>
    <row r="21" spans="2:18" ht="19.5" customHeight="1">
      <c r="B21" s="330" t="s">
        <v>33</v>
      </c>
      <c r="C21" s="331"/>
      <c r="D21" s="525"/>
      <c r="E21" s="526"/>
      <c r="F21" s="527"/>
      <c r="G21" s="525"/>
      <c r="H21" s="526"/>
      <c r="I21" s="527"/>
      <c r="J21" s="525"/>
      <c r="K21" s="526"/>
      <c r="L21" s="550"/>
      <c r="N21" s="61"/>
      <c r="O21" s="198"/>
      <c r="P21" s="198"/>
      <c r="Q21" s="195"/>
      <c r="R21" s="195"/>
    </row>
    <row r="22" spans="2:18" ht="19.5" customHeight="1">
      <c r="B22" s="330" t="s">
        <v>35</v>
      </c>
      <c r="C22" s="331"/>
      <c r="D22" s="531"/>
      <c r="E22" s="532"/>
      <c r="F22" s="533"/>
      <c r="G22" s="531"/>
      <c r="H22" s="532"/>
      <c r="I22" s="533"/>
      <c r="J22" s="531"/>
      <c r="K22" s="532"/>
      <c r="L22" s="551"/>
      <c r="O22" s="195"/>
      <c r="P22" s="195"/>
      <c r="Q22" s="195"/>
      <c r="R22" s="195"/>
    </row>
    <row r="23" spans="2:18" s="197" customFormat="1" ht="19.5" customHeight="1">
      <c r="B23" s="332" t="s">
        <v>36</v>
      </c>
      <c r="C23" s="333"/>
      <c r="D23" s="334"/>
      <c r="E23" s="335"/>
      <c r="F23" s="335"/>
      <c r="G23" s="335"/>
      <c r="H23" s="335"/>
      <c r="I23" s="335"/>
      <c r="J23" s="336"/>
      <c r="K23" s="336"/>
      <c r="L23" s="337"/>
      <c r="O23" s="195"/>
      <c r="P23" s="196"/>
      <c r="Q23" s="198"/>
      <c r="R23" s="198"/>
    </row>
    <row r="24" spans="2:18" ht="19.5" customHeight="1">
      <c r="B24" s="330" t="s">
        <v>37</v>
      </c>
      <c r="C24" s="331"/>
      <c r="D24" s="522"/>
      <c r="E24" s="523"/>
      <c r="F24" s="524"/>
      <c r="G24" s="522"/>
      <c r="H24" s="523"/>
      <c r="I24" s="524"/>
      <c r="J24" s="522"/>
      <c r="K24" s="523"/>
      <c r="L24" s="549"/>
      <c r="N24" s="61"/>
      <c r="O24" s="198"/>
      <c r="P24" s="198"/>
      <c r="Q24" s="195"/>
      <c r="R24" s="195"/>
    </row>
    <row r="25" spans="2:18" ht="19.5" customHeight="1">
      <c r="B25" s="330" t="s">
        <v>38</v>
      </c>
      <c r="C25" s="331"/>
      <c r="D25" s="525"/>
      <c r="E25" s="526"/>
      <c r="F25" s="527"/>
      <c r="G25" s="525"/>
      <c r="H25" s="526"/>
      <c r="I25" s="527"/>
      <c r="J25" s="525"/>
      <c r="K25" s="526"/>
      <c r="L25" s="550"/>
      <c r="O25" s="195"/>
      <c r="P25" s="195"/>
      <c r="Q25" s="195"/>
      <c r="R25" s="195"/>
    </row>
    <row r="26" spans="2:18" ht="19.5" customHeight="1">
      <c r="B26" s="330" t="s">
        <v>39</v>
      </c>
      <c r="C26" s="331"/>
      <c r="D26" s="525"/>
      <c r="E26" s="526"/>
      <c r="F26" s="527"/>
      <c r="G26" s="525"/>
      <c r="H26" s="526"/>
      <c r="I26" s="527"/>
      <c r="J26" s="525"/>
      <c r="K26" s="526"/>
      <c r="L26" s="550"/>
      <c r="N26" s="61"/>
      <c r="O26" s="195">
        <f>COUNTIF(D25:L25,"fp")</f>
        <v>0</v>
      </c>
      <c r="P26" s="196" t="str">
        <f>IF(O26&gt;0,ESOL3,IF(COUNT(D25:L25)=0,"--",MAX(D25:L25)))</f>
        <v>--</v>
      </c>
      <c r="Q26" s="195"/>
      <c r="R26" s="195"/>
    </row>
    <row r="27" spans="2:18" ht="19.5" customHeight="1">
      <c r="B27" s="330" t="s">
        <v>89</v>
      </c>
      <c r="C27" s="331">
        <f>IF('Form-6a-(1)'!C28="","",'Form-6a-(1)'!C28)</f>
      </c>
      <c r="D27" s="525"/>
      <c r="E27" s="526"/>
      <c r="F27" s="527"/>
      <c r="G27" s="525"/>
      <c r="H27" s="526"/>
      <c r="I27" s="527"/>
      <c r="J27" s="525"/>
      <c r="K27" s="526"/>
      <c r="L27" s="550"/>
      <c r="O27" s="195"/>
      <c r="P27" s="196"/>
      <c r="Q27" s="195"/>
      <c r="R27" s="195"/>
    </row>
    <row r="28" spans="2:18" s="197" customFormat="1" ht="18.75" customHeight="1">
      <c r="B28" s="330" t="s">
        <v>89</v>
      </c>
      <c r="C28" s="331">
        <f>IF('Form-6a-(1)'!C29="","",'Form-6a-(1)'!C29)</f>
      </c>
      <c r="D28" s="528"/>
      <c r="E28" s="529"/>
      <c r="F28" s="530"/>
      <c r="G28" s="528"/>
      <c r="H28" s="529"/>
      <c r="I28" s="530"/>
      <c r="J28" s="525"/>
      <c r="K28" s="526"/>
      <c r="L28" s="550"/>
      <c r="O28" s="195"/>
      <c r="P28" s="196"/>
      <c r="Q28" s="198"/>
      <c r="R28" s="198"/>
    </row>
    <row r="29" spans="2:18" ht="19.5" customHeight="1">
      <c r="B29" s="330" t="s">
        <v>89</v>
      </c>
      <c r="C29" s="331">
        <f>IF('Form-6a-(1)'!C30="","",'Form-6a-(1)'!C30)</f>
      </c>
      <c r="D29" s="531"/>
      <c r="E29" s="532"/>
      <c r="F29" s="533"/>
      <c r="G29" s="531"/>
      <c r="H29" s="532"/>
      <c r="I29" s="533"/>
      <c r="J29" s="531"/>
      <c r="K29" s="532"/>
      <c r="L29" s="551"/>
      <c r="N29" s="61"/>
      <c r="O29" s="198"/>
      <c r="P29" s="198"/>
      <c r="Q29" s="195"/>
      <c r="R29" s="195"/>
    </row>
    <row r="30" spans="2:18" ht="19.5" customHeight="1">
      <c r="B30" s="338" t="s">
        <v>80</v>
      </c>
      <c r="C30" s="339"/>
      <c r="D30" s="340"/>
      <c r="E30" s="340"/>
      <c r="F30" s="340"/>
      <c r="G30" s="340"/>
      <c r="H30" s="340"/>
      <c r="I30" s="340"/>
      <c r="J30" s="325"/>
      <c r="K30" s="325"/>
      <c r="L30" s="326"/>
      <c r="O30" s="195"/>
      <c r="P30" s="195"/>
      <c r="Q30" s="195"/>
      <c r="R30" s="195"/>
    </row>
    <row r="31" spans="2:18" ht="19.5" customHeight="1">
      <c r="B31" s="805" t="str">
        <f>IF('Form-6a-(1)'!B32:C32="","  ",'Form-6a-(1)'!B32:C32)</f>
        <v>  </v>
      </c>
      <c r="C31" s="806"/>
      <c r="D31" s="522"/>
      <c r="E31" s="523"/>
      <c r="F31" s="524"/>
      <c r="G31" s="522"/>
      <c r="H31" s="523"/>
      <c r="I31" s="524"/>
      <c r="J31" s="522"/>
      <c r="K31" s="523"/>
      <c r="L31" s="549"/>
      <c r="N31" s="61"/>
      <c r="O31" s="195">
        <f>COUNTIF(D31:L31,"fp")</f>
        <v>0</v>
      </c>
      <c r="P31" s="196" t="str">
        <f>IF(O31&gt;0,ESOL4,IF(COUNT(D31:L31)=0,"--",MAX(D31:L31)))</f>
        <v>--</v>
      </c>
      <c r="Q31" s="195"/>
      <c r="R31" s="195"/>
    </row>
    <row r="32" spans="2:18" ht="19.5" customHeight="1">
      <c r="B32" s="805" t="str">
        <f>IF('Form-6a-(1)'!B33:C33="","  ",'Form-6a-(1)'!B33:C33)</f>
        <v>  </v>
      </c>
      <c r="C32" s="806"/>
      <c r="D32" s="525"/>
      <c r="E32" s="526"/>
      <c r="F32" s="527"/>
      <c r="G32" s="525"/>
      <c r="H32" s="526"/>
      <c r="I32" s="527"/>
      <c r="J32" s="525"/>
      <c r="K32" s="526"/>
      <c r="L32" s="550"/>
      <c r="N32" s="61"/>
      <c r="O32" s="195"/>
      <c r="P32" s="196"/>
      <c r="Q32" s="195"/>
      <c r="R32" s="195"/>
    </row>
    <row r="33" spans="2:18" ht="19.5" customHeight="1">
      <c r="B33" s="805" t="str">
        <f>IF('Form-6a-(1)'!B34:C34="","  ",'Form-6a-(1)'!B34:C34)</f>
        <v>  </v>
      </c>
      <c r="C33" s="806"/>
      <c r="D33" s="525"/>
      <c r="E33" s="526"/>
      <c r="F33" s="527"/>
      <c r="G33" s="525"/>
      <c r="H33" s="526"/>
      <c r="I33" s="527"/>
      <c r="J33" s="525"/>
      <c r="K33" s="526"/>
      <c r="L33" s="550"/>
      <c r="O33" s="195"/>
      <c r="P33" s="196"/>
      <c r="Q33" s="195"/>
      <c r="R33" s="195"/>
    </row>
    <row r="34" spans="2:18" s="197" customFormat="1" ht="18.75" customHeight="1">
      <c r="B34" s="805" t="str">
        <f>IF('Form-6a-(1)'!B35:C35="","  ",'Form-6a-(1)'!B35:C35)</f>
        <v>  </v>
      </c>
      <c r="C34" s="806"/>
      <c r="D34" s="534"/>
      <c r="E34" s="535"/>
      <c r="F34" s="536"/>
      <c r="G34" s="534"/>
      <c r="H34" s="535"/>
      <c r="I34" s="536"/>
      <c r="J34" s="531"/>
      <c r="K34" s="532"/>
      <c r="L34" s="551"/>
      <c r="O34" s="195"/>
      <c r="P34" s="196"/>
      <c r="Q34" s="198"/>
      <c r="R34" s="198"/>
    </row>
    <row r="35" spans="2:18" s="197" customFormat="1" ht="11.25" customHeight="1">
      <c r="B35"/>
      <c r="C35"/>
      <c r="D35"/>
      <c r="E35"/>
      <c r="F35"/>
      <c r="G35"/>
      <c r="H35"/>
      <c r="I35"/>
      <c r="J35"/>
      <c r="K35"/>
      <c r="L35"/>
      <c r="O35" s="195"/>
      <c r="P35" s="196"/>
      <c r="Q35" s="198"/>
      <c r="R35" s="198"/>
    </row>
    <row r="36" spans="2:18" s="197" customFormat="1" ht="30" customHeight="1">
      <c r="B36" s="807" t="s">
        <v>240</v>
      </c>
      <c r="C36" s="808"/>
      <c r="D36" s="559" t="s">
        <v>241</v>
      </c>
      <c r="E36" s="560" t="s">
        <v>242</v>
      </c>
      <c r="F36" s="561" t="s">
        <v>243</v>
      </c>
      <c r="G36" s="559" t="s">
        <v>241</v>
      </c>
      <c r="H36" s="560" t="s">
        <v>242</v>
      </c>
      <c r="I36" s="561" t="s">
        <v>243</v>
      </c>
      <c r="J36" s="559" t="s">
        <v>241</v>
      </c>
      <c r="K36" s="560" t="s">
        <v>242</v>
      </c>
      <c r="L36" s="561" t="s">
        <v>243</v>
      </c>
      <c r="O36" s="195"/>
      <c r="P36" s="196"/>
      <c r="Q36" s="198"/>
      <c r="R36" s="198"/>
    </row>
    <row r="37" spans="2:18" s="197" customFormat="1" ht="18.75" customHeight="1">
      <c r="B37" s="809"/>
      <c r="C37" s="810"/>
      <c r="D37" s="553"/>
      <c r="E37" s="554"/>
      <c r="F37" s="555"/>
      <c r="G37" s="553"/>
      <c r="H37" s="554"/>
      <c r="I37" s="555"/>
      <c r="J37" s="556"/>
      <c r="K37" s="557"/>
      <c r="L37" s="558"/>
      <c r="O37" s="195"/>
      <c r="P37" s="196"/>
      <c r="Q37" s="198"/>
      <c r="R37" s="198"/>
    </row>
    <row r="38" spans="2:18" ht="11.25" customHeight="1">
      <c r="B38" s="544"/>
      <c r="C38" s="544"/>
      <c r="D38" s="545"/>
      <c r="E38" s="545"/>
      <c r="F38" s="545"/>
      <c r="G38" s="545"/>
      <c r="H38" s="545"/>
      <c r="I38" s="545"/>
      <c r="J38" s="545"/>
      <c r="K38" s="545"/>
      <c r="L38" s="545"/>
      <c r="N38" s="61"/>
      <c r="O38" s="198"/>
      <c r="P38" s="198"/>
      <c r="Q38" s="195"/>
      <c r="R38" s="195"/>
    </row>
    <row r="39" spans="2:18" s="171" customFormat="1" ht="19.5" customHeight="1">
      <c r="B39" s="345" t="s">
        <v>93</v>
      </c>
      <c r="C39" s="249"/>
      <c r="D39" s="250"/>
      <c r="E39" s="251"/>
      <c r="F39" s="251"/>
      <c r="G39" s="251"/>
      <c r="H39" s="251"/>
      <c r="I39" s="251"/>
      <c r="J39" s="251"/>
      <c r="K39" s="190"/>
      <c r="L39" s="190"/>
      <c r="O39" s="195"/>
      <c r="P39" s="195"/>
      <c r="Q39" s="176"/>
      <c r="R39" s="176"/>
    </row>
    <row r="40" spans="1:18" s="47" customFormat="1" ht="15.75" customHeight="1">
      <c r="A40" s="174"/>
      <c r="B40" s="346"/>
      <c r="C40" s="347"/>
      <c r="D40" s="347"/>
      <c r="E40" s="347"/>
      <c r="F40" s="347"/>
      <c r="G40" s="347"/>
      <c r="H40" s="347"/>
      <c r="I40" s="347"/>
      <c r="J40" s="347"/>
      <c r="K40" s="624"/>
      <c r="L40" s="626"/>
      <c r="O40" s="176"/>
      <c r="P40" s="176"/>
      <c r="Q40" s="99"/>
      <c r="R40" s="99"/>
    </row>
    <row r="41" spans="2:18" ht="15.75">
      <c r="B41" s="199" t="s">
        <v>236</v>
      </c>
      <c r="C41" s="195"/>
      <c r="D41" s="195"/>
      <c r="E41" s="195"/>
      <c r="F41" s="195"/>
      <c r="G41" s="195"/>
      <c r="H41" s="195"/>
      <c r="I41" s="195"/>
      <c r="J41" s="195"/>
      <c r="K41" s="195"/>
      <c r="L41" s="195"/>
      <c r="O41" s="99"/>
      <c r="P41" s="99"/>
      <c r="Q41" s="195"/>
      <c r="R41" s="195"/>
    </row>
    <row r="42" spans="15:18" ht="12.75">
      <c r="O42" s="195"/>
      <c r="P42" s="195"/>
      <c r="Q42" s="195"/>
      <c r="R42" s="195"/>
    </row>
  </sheetData>
  <sheetProtection password="DD51" sheet="1" objects="1" scenarios="1"/>
  <mergeCells count="10">
    <mergeCell ref="B34:C34"/>
    <mergeCell ref="B36:C37"/>
    <mergeCell ref="B8:L8"/>
    <mergeCell ref="B9:L9"/>
    <mergeCell ref="D11:F11"/>
    <mergeCell ref="G11:I11"/>
    <mergeCell ref="J11:L11"/>
    <mergeCell ref="B31:C31"/>
    <mergeCell ref="B32:C32"/>
    <mergeCell ref="B33:C33"/>
  </mergeCells>
  <printOptions horizontalCentered="1" verticalCentered="1"/>
  <pageMargins left="0.52" right="0.67" top="1" bottom="1" header="0.5" footer="0.5"/>
  <pageSetup fitToHeight="1" fitToWidth="1" horizontalDpi="600" verticalDpi="600" orientation="landscape" r:id="rId3"/>
  <headerFooter alignWithMargins="0">
    <oddFooter>&amp;L(Version 4.1, revised June 2021)</oddFooter>
  </headerFooter>
  <legacyDrawing r:id="rId2"/>
</worksheet>
</file>

<file path=xl/worksheets/sheet24.xml><?xml version="1.0" encoding="utf-8"?>
<worksheet xmlns="http://schemas.openxmlformats.org/spreadsheetml/2006/main" xmlns:r="http://schemas.openxmlformats.org/officeDocument/2006/relationships">
  <sheetPr codeName="Sheet32">
    <pageSetUpPr fitToPage="1"/>
  </sheetPr>
  <dimension ref="A1:AA42"/>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2" width="16.83203125" style="194" customWidth="1"/>
    <col min="13" max="13" width="9.33203125" style="194" customWidth="1"/>
    <col min="14" max="14" width="13.16015625" style="194" customWidth="1"/>
    <col min="15" max="15" width="10" style="194" hidden="1" customWidth="1"/>
    <col min="16" max="17" width="9.33203125" style="194" hidden="1" customWidth="1"/>
    <col min="18" max="18" width="0" style="194" hidden="1" customWidth="1"/>
    <col min="19" max="16384" width="9.33203125" style="194" customWidth="1"/>
  </cols>
  <sheetData>
    <row r="1" spans="1:27" s="47" customFormat="1" ht="3" customHeight="1">
      <c r="A1" s="174"/>
      <c r="AA1" s="653"/>
    </row>
    <row r="2" spans="2:12" s="185" customFormat="1" ht="21" customHeight="1">
      <c r="B2" s="177" t="s">
        <v>296</v>
      </c>
      <c r="C2" s="182"/>
      <c r="D2" s="183"/>
      <c r="E2" s="183"/>
      <c r="F2" s="183"/>
      <c r="G2" s="183"/>
      <c r="H2" s="183"/>
      <c r="I2" s="444"/>
      <c r="J2" s="184"/>
      <c r="K2" s="184"/>
      <c r="L2" s="180" t="s">
        <v>298</v>
      </c>
    </row>
    <row r="3" spans="2:12" s="185" customFormat="1" ht="4.5" customHeight="1">
      <c r="B3" s="186"/>
      <c r="C3" s="186"/>
      <c r="D3" s="187"/>
      <c r="E3" s="187"/>
      <c r="F3" s="187"/>
      <c r="G3" s="187"/>
      <c r="H3" s="187"/>
      <c r="I3" s="187"/>
      <c r="J3" s="187"/>
      <c r="K3" s="187"/>
      <c r="L3" s="187"/>
    </row>
    <row r="4" spans="2:12" s="188" customFormat="1" ht="21" customHeight="1">
      <c r="B4" s="439" t="str">
        <f>CONCATENATE(Cover!D21,"  ",Cover!E21)</f>
        <v>FACILITY NAME:  </v>
      </c>
      <c r="C4" s="312"/>
      <c r="D4" s="152"/>
      <c r="E4" s="313"/>
      <c r="F4" s="268" t="str">
        <f>CONCATENATE(Cover!D23,"  ",Cover!E23)</f>
        <v>NDEE SPILL NO.:  </v>
      </c>
      <c r="G4" s="441"/>
      <c r="H4" s="441"/>
      <c r="I4" s="270" t="str">
        <f>CONCATENATE(Cover!D24,"  ",Cover!E24)</f>
        <v>NDEE IIS NO.:  </v>
      </c>
      <c r="J4" s="441"/>
      <c r="K4" s="314"/>
      <c r="L4" s="315"/>
    </row>
    <row r="5" spans="2:12" s="188" customFormat="1" ht="4.5" customHeight="1">
      <c r="B5" s="271"/>
      <c r="C5" s="187"/>
      <c r="D5" s="187"/>
      <c r="E5" s="187"/>
      <c r="F5" s="187"/>
      <c r="G5" s="187"/>
      <c r="H5" s="272"/>
      <c r="I5" s="187"/>
      <c r="J5" s="187"/>
      <c r="K5" s="187"/>
      <c r="L5" s="187"/>
    </row>
    <row r="6" spans="2:12" s="189" customFormat="1" ht="21" customHeight="1">
      <c r="B6" s="440" t="str">
        <f>CONCATENATE(Cover!D26,"  ",Cover!E26)</f>
        <v>CONSULTANT:  </v>
      </c>
      <c r="C6" s="153"/>
      <c r="D6" s="153"/>
      <c r="E6" s="156"/>
      <c r="F6" s="442" t="str">
        <f>IF(Cover!E27="",Cover!D27,CONCATENATE(Cover!D27,"  ",TEXT(Cover!E27,"dd-mmm-yy")))</f>
        <v>COMPLETION DATE:</v>
      </c>
      <c r="G6" s="443"/>
      <c r="H6" s="443"/>
      <c r="I6" s="275" t="str">
        <f>CONCATENATE(Cover!D28,"  ",Cover!E28)</f>
        <v>PREPARED BY:  </v>
      </c>
      <c r="J6" s="443"/>
      <c r="K6" s="316"/>
      <c r="L6" s="317"/>
    </row>
    <row r="7" spans="2:12" s="189" customFormat="1" ht="11.25" customHeight="1">
      <c r="B7" s="438"/>
      <c r="C7" s="436"/>
      <c r="D7" s="436"/>
      <c r="E7" s="436"/>
      <c r="F7" s="436"/>
      <c r="G7" s="436"/>
      <c r="H7" s="435"/>
      <c r="I7" s="437"/>
      <c r="J7" s="437"/>
      <c r="K7" s="437"/>
      <c r="L7" s="190"/>
    </row>
    <row r="8" spans="2:13" s="188" customFormat="1" ht="21" customHeight="1">
      <c r="B8" s="811" t="s">
        <v>244</v>
      </c>
      <c r="C8" s="812"/>
      <c r="D8" s="812"/>
      <c r="E8" s="812"/>
      <c r="F8" s="812"/>
      <c r="G8" s="812"/>
      <c r="H8" s="812"/>
      <c r="I8" s="812"/>
      <c r="J8" s="812"/>
      <c r="K8" s="812"/>
      <c r="L8" s="813"/>
      <c r="M8" s="191"/>
    </row>
    <row r="9" spans="2:18" s="149" customFormat="1" ht="21" customHeight="1">
      <c r="B9" s="814" t="s">
        <v>81</v>
      </c>
      <c r="C9" s="815"/>
      <c r="D9" s="815"/>
      <c r="E9" s="815"/>
      <c r="F9" s="815"/>
      <c r="G9" s="815"/>
      <c r="H9" s="815"/>
      <c r="I9" s="815"/>
      <c r="J9" s="815"/>
      <c r="K9" s="815"/>
      <c r="L9" s="816"/>
      <c r="M9" s="189"/>
      <c r="N9" s="189"/>
      <c r="O9" s="219"/>
      <c r="P9" s="219"/>
      <c r="Q9" s="219"/>
      <c r="R9" s="220"/>
    </row>
    <row r="10" spans="2:12" ht="4.5" customHeight="1">
      <c r="B10" s="192"/>
      <c r="C10" s="192"/>
      <c r="D10" s="538"/>
      <c r="E10" s="538"/>
      <c r="F10" s="538"/>
      <c r="G10" s="538"/>
      <c r="H10" s="538"/>
      <c r="I10" s="538"/>
      <c r="J10" s="538"/>
      <c r="K10" s="538"/>
      <c r="L10" s="538"/>
    </row>
    <row r="11" spans="2:18" ht="19.5" customHeight="1">
      <c r="B11" s="318" t="s">
        <v>231</v>
      </c>
      <c r="C11" s="539"/>
      <c r="D11" s="817" t="s">
        <v>239</v>
      </c>
      <c r="E11" s="818"/>
      <c r="F11" s="819"/>
      <c r="G11" s="817" t="s">
        <v>234</v>
      </c>
      <c r="H11" s="818"/>
      <c r="I11" s="819"/>
      <c r="J11" s="820" t="s">
        <v>235</v>
      </c>
      <c r="K11" s="821"/>
      <c r="L11" s="822"/>
      <c r="O11" s="195"/>
      <c r="P11" s="195"/>
      <c r="Q11" s="195"/>
      <c r="R11" s="195"/>
    </row>
    <row r="12" spans="2:18" ht="19.5" customHeight="1">
      <c r="B12" s="318" t="s">
        <v>232</v>
      </c>
      <c r="C12" s="540"/>
      <c r="D12" s="519"/>
      <c r="E12" s="520"/>
      <c r="F12" s="521"/>
      <c r="G12" s="519"/>
      <c r="H12" s="520"/>
      <c r="I12" s="521"/>
      <c r="J12" s="546"/>
      <c r="K12" s="547"/>
      <c r="L12" s="548"/>
      <c r="N12" s="189"/>
      <c r="O12" s="195"/>
      <c r="P12" s="195"/>
      <c r="Q12" s="195"/>
      <c r="R12" s="195"/>
    </row>
    <row r="13" spans="2:18" ht="19.5" customHeight="1">
      <c r="B13" s="318" t="s">
        <v>233</v>
      </c>
      <c r="C13" s="540"/>
      <c r="D13" s="569"/>
      <c r="E13" s="570"/>
      <c r="F13" s="571"/>
      <c r="G13" s="572"/>
      <c r="H13" s="573"/>
      <c r="I13" s="574"/>
      <c r="J13" s="569"/>
      <c r="K13" s="570"/>
      <c r="L13" s="571"/>
      <c r="O13" s="195"/>
      <c r="P13" s="195"/>
      <c r="Q13" s="195"/>
      <c r="R13" s="195"/>
    </row>
    <row r="14" spans="2:18" ht="19.5" customHeight="1">
      <c r="B14" s="318" t="s">
        <v>245</v>
      </c>
      <c r="C14" s="540"/>
      <c r="D14" s="563"/>
      <c r="E14" s="564"/>
      <c r="F14" s="565"/>
      <c r="G14" s="566"/>
      <c r="H14" s="567"/>
      <c r="I14" s="568"/>
      <c r="J14" s="563"/>
      <c r="K14" s="564"/>
      <c r="L14" s="565"/>
      <c r="O14" s="195"/>
      <c r="P14" s="195"/>
      <c r="Q14" s="195"/>
      <c r="R14" s="195"/>
    </row>
    <row r="15" spans="2:18" ht="19.5" customHeight="1">
      <c r="B15" s="541" t="s">
        <v>237</v>
      </c>
      <c r="C15" s="542"/>
      <c r="D15" s="543"/>
      <c r="E15" s="340"/>
      <c r="F15" s="340"/>
      <c r="G15" s="340"/>
      <c r="H15" s="340"/>
      <c r="I15" s="340"/>
      <c r="J15" s="325"/>
      <c r="K15" s="325"/>
      <c r="L15" s="326"/>
      <c r="O15" s="195"/>
      <c r="P15" s="195"/>
      <c r="Q15" s="195"/>
      <c r="R15" s="195"/>
    </row>
    <row r="16" spans="2:18" ht="19.5" customHeight="1">
      <c r="B16" s="327" t="s">
        <v>29</v>
      </c>
      <c r="C16" s="328"/>
      <c r="D16" s="522"/>
      <c r="E16" s="523"/>
      <c r="F16" s="524"/>
      <c r="G16" s="522"/>
      <c r="H16" s="523"/>
      <c r="I16" s="524"/>
      <c r="J16" s="522"/>
      <c r="K16" s="523"/>
      <c r="L16" s="549"/>
      <c r="N16" s="61"/>
      <c r="O16" s="195"/>
      <c r="P16" s="195"/>
      <c r="Q16" s="195"/>
      <c r="R16" s="195"/>
    </row>
    <row r="17" spans="2:18" ht="19.5" customHeight="1">
      <c r="B17" s="330" t="s">
        <v>30</v>
      </c>
      <c r="C17" s="331"/>
      <c r="D17" s="525"/>
      <c r="E17" s="526"/>
      <c r="F17" s="527"/>
      <c r="G17" s="525"/>
      <c r="H17" s="526"/>
      <c r="I17" s="527"/>
      <c r="J17" s="525"/>
      <c r="K17" s="526"/>
      <c r="L17" s="550"/>
      <c r="N17" s="61"/>
      <c r="O17" s="195"/>
      <c r="P17" s="195"/>
      <c r="Q17" s="195"/>
      <c r="R17" s="195"/>
    </row>
    <row r="18" spans="2:18" ht="19.5" customHeight="1">
      <c r="B18" s="330" t="s">
        <v>31</v>
      </c>
      <c r="C18" s="331"/>
      <c r="D18" s="525"/>
      <c r="E18" s="526"/>
      <c r="F18" s="527"/>
      <c r="G18" s="525"/>
      <c r="H18" s="526"/>
      <c r="I18" s="527"/>
      <c r="J18" s="525"/>
      <c r="K18" s="526"/>
      <c r="L18" s="550"/>
      <c r="M18" s="537"/>
      <c r="N18" s="61"/>
      <c r="O18" s="195">
        <f>COUNTIF(D18:L18,"fp")</f>
        <v>0</v>
      </c>
      <c r="P18" s="196" t="str">
        <f>IF(O18&gt;0,ESOL1,IF(COUNT(D18:L18)=0,"--",MAX(D18:L18)))</f>
        <v>--</v>
      </c>
      <c r="Q18" s="195"/>
      <c r="R18" s="195"/>
    </row>
    <row r="19" spans="2:18" ht="19.5" customHeight="1">
      <c r="B19" s="330" t="s">
        <v>49</v>
      </c>
      <c r="C19" s="331"/>
      <c r="D19" s="525"/>
      <c r="E19" s="526"/>
      <c r="F19" s="527"/>
      <c r="G19" s="525"/>
      <c r="H19" s="526"/>
      <c r="I19" s="527"/>
      <c r="J19" s="525"/>
      <c r="K19" s="526"/>
      <c r="L19" s="550"/>
      <c r="O19" s="195"/>
      <c r="P19" s="196"/>
      <c r="Q19" s="195"/>
      <c r="R19" s="195"/>
    </row>
    <row r="20" spans="2:18" s="197" customFormat="1" ht="19.5" customHeight="1">
      <c r="B20" s="330" t="s">
        <v>34</v>
      </c>
      <c r="C20" s="331"/>
      <c r="D20" s="528"/>
      <c r="E20" s="529"/>
      <c r="F20" s="530"/>
      <c r="G20" s="528"/>
      <c r="H20" s="529"/>
      <c r="I20" s="530"/>
      <c r="J20" s="525"/>
      <c r="K20" s="526"/>
      <c r="L20" s="550"/>
      <c r="O20" s="195"/>
      <c r="P20" s="196"/>
      <c r="Q20" s="198"/>
      <c r="R20" s="198"/>
    </row>
    <row r="21" spans="2:18" ht="19.5" customHeight="1">
      <c r="B21" s="330" t="s">
        <v>33</v>
      </c>
      <c r="C21" s="331"/>
      <c r="D21" s="525"/>
      <c r="E21" s="526"/>
      <c r="F21" s="527"/>
      <c r="G21" s="525"/>
      <c r="H21" s="526"/>
      <c r="I21" s="527"/>
      <c r="J21" s="525"/>
      <c r="K21" s="526"/>
      <c r="L21" s="550"/>
      <c r="N21" s="61"/>
      <c r="O21" s="198"/>
      <c r="P21" s="198"/>
      <c r="Q21" s="195"/>
      <c r="R21" s="195"/>
    </row>
    <row r="22" spans="2:18" ht="19.5" customHeight="1">
      <c r="B22" s="330" t="s">
        <v>35</v>
      </c>
      <c r="C22" s="331"/>
      <c r="D22" s="531"/>
      <c r="E22" s="532"/>
      <c r="F22" s="533"/>
      <c r="G22" s="531"/>
      <c r="H22" s="532"/>
      <c r="I22" s="533"/>
      <c r="J22" s="531"/>
      <c r="K22" s="532"/>
      <c r="L22" s="551"/>
      <c r="O22" s="195"/>
      <c r="P22" s="195"/>
      <c r="Q22" s="195"/>
      <c r="R22" s="195"/>
    </row>
    <row r="23" spans="2:18" s="197" customFormat="1" ht="19.5" customHeight="1">
      <c r="B23" s="332" t="s">
        <v>36</v>
      </c>
      <c r="C23" s="333"/>
      <c r="D23" s="334"/>
      <c r="E23" s="335"/>
      <c r="F23" s="335"/>
      <c r="G23" s="335"/>
      <c r="H23" s="335"/>
      <c r="I23" s="335"/>
      <c r="J23" s="336"/>
      <c r="K23" s="336"/>
      <c r="L23" s="337"/>
      <c r="O23" s="195"/>
      <c r="P23" s="196"/>
      <c r="Q23" s="198"/>
      <c r="R23" s="198"/>
    </row>
    <row r="24" spans="2:18" ht="19.5" customHeight="1">
      <c r="B24" s="330" t="s">
        <v>37</v>
      </c>
      <c r="C24" s="331"/>
      <c r="D24" s="522"/>
      <c r="E24" s="523"/>
      <c r="F24" s="524"/>
      <c r="G24" s="522"/>
      <c r="H24" s="523"/>
      <c r="I24" s="524"/>
      <c r="J24" s="522"/>
      <c r="K24" s="523"/>
      <c r="L24" s="549"/>
      <c r="N24" s="61"/>
      <c r="O24" s="198"/>
      <c r="P24" s="198"/>
      <c r="Q24" s="195"/>
      <c r="R24" s="195"/>
    </row>
    <row r="25" spans="2:18" ht="19.5" customHeight="1">
      <c r="B25" s="330" t="s">
        <v>38</v>
      </c>
      <c r="C25" s="331"/>
      <c r="D25" s="525"/>
      <c r="E25" s="526"/>
      <c r="F25" s="527"/>
      <c r="G25" s="525"/>
      <c r="H25" s="526"/>
      <c r="I25" s="527"/>
      <c r="J25" s="525"/>
      <c r="K25" s="526"/>
      <c r="L25" s="550"/>
      <c r="O25" s="195"/>
      <c r="P25" s="195"/>
      <c r="Q25" s="195"/>
      <c r="R25" s="195"/>
    </row>
    <row r="26" spans="2:18" ht="19.5" customHeight="1">
      <c r="B26" s="330" t="s">
        <v>39</v>
      </c>
      <c r="C26" s="331"/>
      <c r="D26" s="525"/>
      <c r="E26" s="526"/>
      <c r="F26" s="527"/>
      <c r="G26" s="525"/>
      <c r="H26" s="526"/>
      <c r="I26" s="527"/>
      <c r="J26" s="525"/>
      <c r="K26" s="526"/>
      <c r="L26" s="550"/>
      <c r="N26" s="61"/>
      <c r="O26" s="195">
        <f>COUNTIF(D25:L25,"fp")</f>
        <v>0</v>
      </c>
      <c r="P26" s="196" t="str">
        <f>IF(O26&gt;0,ESOL3,IF(COUNT(D25:L25)=0,"--",MAX(D25:L25)))</f>
        <v>--</v>
      </c>
      <c r="Q26" s="195"/>
      <c r="R26" s="195"/>
    </row>
    <row r="27" spans="2:18" ht="19.5" customHeight="1">
      <c r="B27" s="330" t="s">
        <v>89</v>
      </c>
      <c r="C27" s="331">
        <f>IF('Form-6a-(1)'!C28="","",'Form-6a-(1)'!C28)</f>
      </c>
      <c r="D27" s="525"/>
      <c r="E27" s="526"/>
      <c r="F27" s="527"/>
      <c r="G27" s="525"/>
      <c r="H27" s="526"/>
      <c r="I27" s="527"/>
      <c r="J27" s="525"/>
      <c r="K27" s="526"/>
      <c r="L27" s="550"/>
      <c r="O27" s="195"/>
      <c r="P27" s="196"/>
      <c r="Q27" s="195"/>
      <c r="R27" s="195"/>
    </row>
    <row r="28" spans="2:18" s="197" customFormat="1" ht="18.75" customHeight="1">
      <c r="B28" s="330" t="s">
        <v>89</v>
      </c>
      <c r="C28" s="331">
        <f>IF('Form-6a-(1)'!C29="","",'Form-6a-(1)'!C29)</f>
      </c>
      <c r="D28" s="528"/>
      <c r="E28" s="529"/>
      <c r="F28" s="530"/>
      <c r="G28" s="528"/>
      <c r="H28" s="529"/>
      <c r="I28" s="530"/>
      <c r="J28" s="525"/>
      <c r="K28" s="526"/>
      <c r="L28" s="550"/>
      <c r="O28" s="195"/>
      <c r="P28" s="196"/>
      <c r="Q28" s="198"/>
      <c r="R28" s="198"/>
    </row>
    <row r="29" spans="2:18" ht="19.5" customHeight="1">
      <c r="B29" s="330" t="s">
        <v>89</v>
      </c>
      <c r="C29" s="331">
        <f>IF('Form-6a-(1)'!C30="","",'Form-6a-(1)'!C30)</f>
      </c>
      <c r="D29" s="531"/>
      <c r="E29" s="532"/>
      <c r="F29" s="533"/>
      <c r="G29" s="531"/>
      <c r="H29" s="532"/>
      <c r="I29" s="533"/>
      <c r="J29" s="531"/>
      <c r="K29" s="532"/>
      <c r="L29" s="551"/>
      <c r="N29" s="61"/>
      <c r="O29" s="198"/>
      <c r="P29" s="198"/>
      <c r="Q29" s="195"/>
      <c r="R29" s="195"/>
    </row>
    <row r="30" spans="2:18" ht="19.5" customHeight="1">
      <c r="B30" s="338" t="s">
        <v>80</v>
      </c>
      <c r="C30" s="339"/>
      <c r="D30" s="340"/>
      <c r="E30" s="340"/>
      <c r="F30" s="340"/>
      <c r="G30" s="340"/>
      <c r="H30" s="340"/>
      <c r="I30" s="340"/>
      <c r="J30" s="325"/>
      <c r="K30" s="325"/>
      <c r="L30" s="326"/>
      <c r="O30" s="195"/>
      <c r="P30" s="195"/>
      <c r="Q30" s="195"/>
      <c r="R30" s="195"/>
    </row>
    <row r="31" spans="2:18" ht="19.5" customHeight="1">
      <c r="B31" s="805" t="str">
        <f>IF('Form-6a-(1)'!B32:C32="","  ",'Form-6a-(1)'!B32:C32)</f>
        <v>  </v>
      </c>
      <c r="C31" s="806"/>
      <c r="D31" s="522"/>
      <c r="E31" s="523"/>
      <c r="F31" s="524"/>
      <c r="G31" s="522"/>
      <c r="H31" s="523"/>
      <c r="I31" s="524"/>
      <c r="J31" s="522"/>
      <c r="K31" s="523"/>
      <c r="L31" s="549"/>
      <c r="N31" s="61"/>
      <c r="O31" s="195">
        <f>COUNTIF(D31:L31,"fp")</f>
        <v>0</v>
      </c>
      <c r="P31" s="196" t="str">
        <f>IF(O31&gt;0,ESOL4,IF(COUNT(D31:L31)=0,"--",MAX(D31:L31)))</f>
        <v>--</v>
      </c>
      <c r="Q31" s="195"/>
      <c r="R31" s="195"/>
    </row>
    <row r="32" spans="2:18" ht="19.5" customHeight="1">
      <c r="B32" s="805" t="str">
        <f>IF('Form-6a-(1)'!B33:C33="","  ",'Form-6a-(1)'!B33:C33)</f>
        <v>  </v>
      </c>
      <c r="C32" s="806"/>
      <c r="D32" s="525"/>
      <c r="E32" s="526"/>
      <c r="F32" s="527"/>
      <c r="G32" s="525"/>
      <c r="H32" s="526"/>
      <c r="I32" s="527"/>
      <c r="J32" s="525"/>
      <c r="K32" s="526"/>
      <c r="L32" s="550"/>
      <c r="N32" s="61"/>
      <c r="O32" s="195"/>
      <c r="P32" s="196"/>
      <c r="Q32" s="195"/>
      <c r="R32" s="195"/>
    </row>
    <row r="33" spans="2:18" ht="19.5" customHeight="1">
      <c r="B33" s="805" t="str">
        <f>IF('Form-6a-(1)'!B34:C34="","  ",'Form-6a-(1)'!B34:C34)</f>
        <v>  </v>
      </c>
      <c r="C33" s="806"/>
      <c r="D33" s="525"/>
      <c r="E33" s="526"/>
      <c r="F33" s="527"/>
      <c r="G33" s="525"/>
      <c r="H33" s="526"/>
      <c r="I33" s="527"/>
      <c r="J33" s="525"/>
      <c r="K33" s="526"/>
      <c r="L33" s="550"/>
      <c r="O33" s="195"/>
      <c r="P33" s="196"/>
      <c r="Q33" s="195"/>
      <c r="R33" s="195"/>
    </row>
    <row r="34" spans="2:18" s="197" customFormat="1" ht="18.75" customHeight="1">
      <c r="B34" s="805" t="str">
        <f>IF('Form-6a-(1)'!B35:C35="","  ",'Form-6a-(1)'!B35:C35)</f>
        <v>  </v>
      </c>
      <c r="C34" s="806"/>
      <c r="D34" s="534"/>
      <c r="E34" s="535"/>
      <c r="F34" s="536"/>
      <c r="G34" s="534"/>
      <c r="H34" s="535"/>
      <c r="I34" s="536"/>
      <c r="J34" s="531"/>
      <c r="K34" s="532"/>
      <c r="L34" s="551"/>
      <c r="O34" s="195"/>
      <c r="P34" s="196"/>
      <c r="Q34" s="198"/>
      <c r="R34" s="198"/>
    </row>
    <row r="35" spans="2:18" s="197" customFormat="1" ht="11.25" customHeight="1">
      <c r="B35"/>
      <c r="C35"/>
      <c r="D35"/>
      <c r="E35"/>
      <c r="F35"/>
      <c r="G35"/>
      <c r="H35"/>
      <c r="I35"/>
      <c r="J35"/>
      <c r="K35"/>
      <c r="L35"/>
      <c r="O35" s="195"/>
      <c r="P35" s="196"/>
      <c r="Q35" s="198"/>
      <c r="R35" s="198"/>
    </row>
    <row r="36" spans="2:18" s="197" customFormat="1" ht="30" customHeight="1">
      <c r="B36" s="807" t="s">
        <v>240</v>
      </c>
      <c r="C36" s="808"/>
      <c r="D36" s="559" t="s">
        <v>241</v>
      </c>
      <c r="E36" s="560" t="s">
        <v>242</v>
      </c>
      <c r="F36" s="561" t="s">
        <v>243</v>
      </c>
      <c r="G36" s="559" t="s">
        <v>241</v>
      </c>
      <c r="H36" s="560" t="s">
        <v>242</v>
      </c>
      <c r="I36" s="561" t="s">
        <v>243</v>
      </c>
      <c r="J36" s="559" t="s">
        <v>241</v>
      </c>
      <c r="K36" s="560" t="s">
        <v>242</v>
      </c>
      <c r="L36" s="561" t="s">
        <v>243</v>
      </c>
      <c r="O36" s="195"/>
      <c r="P36" s="196"/>
      <c r="Q36" s="198"/>
      <c r="R36" s="198"/>
    </row>
    <row r="37" spans="2:18" s="197" customFormat="1" ht="18.75" customHeight="1">
      <c r="B37" s="809"/>
      <c r="C37" s="810"/>
      <c r="D37" s="553"/>
      <c r="E37" s="554"/>
      <c r="F37" s="555"/>
      <c r="G37" s="553"/>
      <c r="H37" s="554"/>
      <c r="I37" s="555"/>
      <c r="J37" s="556"/>
      <c r="K37" s="557"/>
      <c r="L37" s="558"/>
      <c r="O37" s="195"/>
      <c r="P37" s="196"/>
      <c r="Q37" s="198"/>
      <c r="R37" s="198"/>
    </row>
    <row r="38" spans="2:18" ht="11.25" customHeight="1">
      <c r="B38" s="544"/>
      <c r="C38" s="544"/>
      <c r="D38" s="545"/>
      <c r="E38" s="545"/>
      <c r="F38" s="545"/>
      <c r="G38" s="545"/>
      <c r="H38" s="545"/>
      <c r="I38" s="545"/>
      <c r="J38" s="545"/>
      <c r="K38" s="545"/>
      <c r="L38" s="545"/>
      <c r="N38" s="61"/>
      <c r="O38" s="198"/>
      <c r="P38" s="198"/>
      <c r="Q38" s="195"/>
      <c r="R38" s="195"/>
    </row>
    <row r="39" spans="2:18" s="171" customFormat="1" ht="19.5" customHeight="1">
      <c r="B39" s="345" t="s">
        <v>93</v>
      </c>
      <c r="C39" s="249"/>
      <c r="D39" s="250"/>
      <c r="E39" s="251"/>
      <c r="F39" s="251"/>
      <c r="G39" s="251"/>
      <c r="H39" s="251"/>
      <c r="I39" s="251"/>
      <c r="J39" s="251"/>
      <c r="K39" s="190"/>
      <c r="L39" s="190"/>
      <c r="O39" s="195"/>
      <c r="P39" s="195"/>
      <c r="Q39" s="176"/>
      <c r="R39" s="176"/>
    </row>
    <row r="40" spans="1:18" s="47" customFormat="1" ht="15.75" customHeight="1">
      <c r="A40" s="174"/>
      <c r="B40" s="346"/>
      <c r="C40" s="347"/>
      <c r="D40" s="347"/>
      <c r="E40" s="347"/>
      <c r="F40" s="347"/>
      <c r="G40" s="347"/>
      <c r="H40" s="347"/>
      <c r="I40" s="347"/>
      <c r="J40" s="347"/>
      <c r="K40" s="624"/>
      <c r="L40" s="626"/>
      <c r="O40" s="176"/>
      <c r="P40" s="176"/>
      <c r="Q40" s="99"/>
      <c r="R40" s="99"/>
    </row>
    <row r="41" spans="2:18" ht="15.75">
      <c r="B41" s="199" t="s">
        <v>236</v>
      </c>
      <c r="C41" s="195"/>
      <c r="D41" s="195"/>
      <c r="E41" s="195"/>
      <c r="F41" s="195"/>
      <c r="G41" s="195"/>
      <c r="H41" s="195"/>
      <c r="I41" s="195"/>
      <c r="J41" s="195"/>
      <c r="K41" s="195"/>
      <c r="L41" s="195"/>
      <c r="O41" s="99"/>
      <c r="P41" s="99"/>
      <c r="Q41" s="195"/>
      <c r="R41" s="195"/>
    </row>
    <row r="42" spans="15:18" ht="12.75">
      <c r="O42" s="195"/>
      <c r="P42" s="195"/>
      <c r="Q42" s="195"/>
      <c r="R42" s="195"/>
    </row>
  </sheetData>
  <sheetProtection password="DD51" sheet="1" objects="1" scenarios="1"/>
  <mergeCells count="10">
    <mergeCell ref="B34:C34"/>
    <mergeCell ref="B36:C37"/>
    <mergeCell ref="B8:L8"/>
    <mergeCell ref="B9:L9"/>
    <mergeCell ref="D11:F11"/>
    <mergeCell ref="G11:I11"/>
    <mergeCell ref="J11:L11"/>
    <mergeCell ref="B31:C31"/>
    <mergeCell ref="B32:C32"/>
    <mergeCell ref="B33:C33"/>
  </mergeCells>
  <printOptions horizontalCentered="1" verticalCentered="1"/>
  <pageMargins left="0.52" right="0.67" top="1" bottom="1" header="0.5" footer="0.5"/>
  <pageSetup fitToHeight="1" fitToWidth="1" horizontalDpi="600" verticalDpi="600" orientation="landscape" r:id="rId3"/>
  <headerFooter alignWithMargins="0">
    <oddFooter>&amp;L(Version 4.1, revised June 2021)</oddFooter>
  </headerFooter>
  <legacyDrawing r:id="rId2"/>
</worksheet>
</file>

<file path=xl/worksheets/sheet25.xml><?xml version="1.0" encoding="utf-8"?>
<worksheet xmlns="http://schemas.openxmlformats.org/spreadsheetml/2006/main" xmlns:r="http://schemas.openxmlformats.org/officeDocument/2006/relationships">
  <sheetPr codeName="Sheet33">
    <pageSetUpPr fitToPage="1"/>
  </sheetPr>
  <dimension ref="A1:AA42"/>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2" width="16.83203125" style="194" customWidth="1"/>
    <col min="13" max="13" width="9.33203125" style="194" customWidth="1"/>
    <col min="14" max="14" width="13.16015625" style="194" customWidth="1"/>
    <col min="15" max="15" width="10" style="194" hidden="1" customWidth="1"/>
    <col min="16" max="17" width="9.33203125" style="194" hidden="1" customWidth="1"/>
    <col min="18" max="18" width="0" style="194" hidden="1" customWidth="1"/>
    <col min="19" max="16384" width="9.33203125" style="194" customWidth="1"/>
  </cols>
  <sheetData>
    <row r="1" spans="1:27" s="47" customFormat="1" ht="3" customHeight="1">
      <c r="A1" s="174"/>
      <c r="AA1" s="653"/>
    </row>
    <row r="2" spans="2:12" s="185" customFormat="1" ht="21" customHeight="1">
      <c r="B2" s="177" t="s">
        <v>296</v>
      </c>
      <c r="C2" s="182"/>
      <c r="D2" s="183"/>
      <c r="E2" s="183"/>
      <c r="F2" s="183"/>
      <c r="G2" s="183"/>
      <c r="H2" s="183"/>
      <c r="I2" s="444"/>
      <c r="J2" s="184"/>
      <c r="K2" s="184"/>
      <c r="L2" s="180" t="s">
        <v>298</v>
      </c>
    </row>
    <row r="3" spans="2:12" s="185" customFormat="1" ht="4.5" customHeight="1">
      <c r="B3" s="186"/>
      <c r="C3" s="186"/>
      <c r="D3" s="187"/>
      <c r="E3" s="187"/>
      <c r="F3" s="187"/>
      <c r="G3" s="187"/>
      <c r="H3" s="187"/>
      <c r="I3" s="187"/>
      <c r="J3" s="187"/>
      <c r="K3" s="187"/>
      <c r="L3" s="187"/>
    </row>
    <row r="4" spans="2:12" s="188" customFormat="1" ht="21" customHeight="1">
      <c r="B4" s="439" t="str">
        <f>CONCATENATE(Cover!D21,"  ",Cover!E21)</f>
        <v>FACILITY NAME:  </v>
      </c>
      <c r="C4" s="312"/>
      <c r="D4" s="152"/>
      <c r="E4" s="313"/>
      <c r="F4" s="268" t="str">
        <f>CONCATENATE(Cover!D23,"  ",Cover!E23)</f>
        <v>NDEE SPILL NO.:  </v>
      </c>
      <c r="G4" s="441"/>
      <c r="H4" s="441"/>
      <c r="I4" s="270" t="str">
        <f>CONCATENATE(Cover!D24,"  ",Cover!E24)</f>
        <v>NDEE IIS NO.:  </v>
      </c>
      <c r="J4" s="441"/>
      <c r="K4" s="314"/>
      <c r="L4" s="315"/>
    </row>
    <row r="5" spans="2:12" s="188" customFormat="1" ht="4.5" customHeight="1">
      <c r="B5" s="271"/>
      <c r="C5" s="187"/>
      <c r="D5" s="187"/>
      <c r="E5" s="187"/>
      <c r="F5" s="187"/>
      <c r="G5" s="187"/>
      <c r="H5" s="272"/>
      <c r="I5" s="187"/>
      <c r="J5" s="187"/>
      <c r="K5" s="187"/>
      <c r="L5" s="187"/>
    </row>
    <row r="6" spans="2:12" s="189" customFormat="1" ht="21" customHeight="1">
      <c r="B6" s="440" t="str">
        <f>CONCATENATE(Cover!D26,"  ",Cover!E26)</f>
        <v>CONSULTANT:  </v>
      </c>
      <c r="C6" s="153"/>
      <c r="D6" s="153"/>
      <c r="E6" s="156"/>
      <c r="F6" s="442" t="str">
        <f>IF(Cover!E27="",Cover!D27,CONCATENATE(Cover!D27,"  ",TEXT(Cover!E27,"dd-mmm-yy")))</f>
        <v>COMPLETION DATE:</v>
      </c>
      <c r="G6" s="443"/>
      <c r="H6" s="443"/>
      <c r="I6" s="275" t="str">
        <f>CONCATENATE(Cover!D28,"  ",Cover!E28)</f>
        <v>PREPARED BY:  </v>
      </c>
      <c r="J6" s="443"/>
      <c r="K6" s="316"/>
      <c r="L6" s="317"/>
    </row>
    <row r="7" spans="2:12" s="189" customFormat="1" ht="11.25" customHeight="1">
      <c r="B7" s="438"/>
      <c r="C7" s="436"/>
      <c r="D7" s="436"/>
      <c r="E7" s="436"/>
      <c r="F7" s="436"/>
      <c r="G7" s="436"/>
      <c r="H7" s="435"/>
      <c r="I7" s="437"/>
      <c r="J7" s="437"/>
      <c r="K7" s="437"/>
      <c r="L7" s="190"/>
    </row>
    <row r="8" spans="2:13" s="188" customFormat="1" ht="21" customHeight="1">
      <c r="B8" s="811" t="s">
        <v>244</v>
      </c>
      <c r="C8" s="812"/>
      <c r="D8" s="812"/>
      <c r="E8" s="812"/>
      <c r="F8" s="812"/>
      <c r="G8" s="812"/>
      <c r="H8" s="812"/>
      <c r="I8" s="812"/>
      <c r="J8" s="812"/>
      <c r="K8" s="812"/>
      <c r="L8" s="813"/>
      <c r="M8" s="191"/>
    </row>
    <row r="9" spans="2:18" s="149" customFormat="1" ht="21" customHeight="1">
      <c r="B9" s="814" t="s">
        <v>81</v>
      </c>
      <c r="C9" s="815"/>
      <c r="D9" s="815"/>
      <c r="E9" s="815"/>
      <c r="F9" s="815"/>
      <c r="G9" s="815"/>
      <c r="H9" s="815"/>
      <c r="I9" s="815"/>
      <c r="J9" s="815"/>
      <c r="K9" s="815"/>
      <c r="L9" s="816"/>
      <c r="M9" s="189"/>
      <c r="N9" s="189"/>
      <c r="O9" s="219"/>
      <c r="P9" s="219"/>
      <c r="Q9" s="219"/>
      <c r="R9" s="220"/>
    </row>
    <row r="10" spans="2:12" ht="4.5" customHeight="1">
      <c r="B10" s="192"/>
      <c r="C10" s="192"/>
      <c r="D10" s="538"/>
      <c r="E10" s="538"/>
      <c r="F10" s="538"/>
      <c r="G10" s="538"/>
      <c r="H10" s="538"/>
      <c r="I10" s="538"/>
      <c r="J10" s="538"/>
      <c r="K10" s="538"/>
      <c r="L10" s="538"/>
    </row>
    <row r="11" spans="2:18" ht="19.5" customHeight="1">
      <c r="B11" s="318" t="s">
        <v>231</v>
      </c>
      <c r="C11" s="539"/>
      <c r="D11" s="817" t="s">
        <v>239</v>
      </c>
      <c r="E11" s="818"/>
      <c r="F11" s="819"/>
      <c r="G11" s="817" t="s">
        <v>234</v>
      </c>
      <c r="H11" s="818"/>
      <c r="I11" s="819"/>
      <c r="J11" s="820" t="s">
        <v>235</v>
      </c>
      <c r="K11" s="821"/>
      <c r="L11" s="822"/>
      <c r="O11" s="195"/>
      <c r="P11" s="195"/>
      <c r="Q11" s="195"/>
      <c r="R11" s="195"/>
    </row>
    <row r="12" spans="2:18" ht="19.5" customHeight="1">
      <c r="B12" s="318" t="s">
        <v>232</v>
      </c>
      <c r="C12" s="540"/>
      <c r="D12" s="519"/>
      <c r="E12" s="520"/>
      <c r="F12" s="521"/>
      <c r="G12" s="519"/>
      <c r="H12" s="520"/>
      <c r="I12" s="521"/>
      <c r="J12" s="546"/>
      <c r="K12" s="547"/>
      <c r="L12" s="548"/>
      <c r="N12" s="189"/>
      <c r="O12" s="195"/>
      <c r="P12" s="195"/>
      <c r="Q12" s="195"/>
      <c r="R12" s="195"/>
    </row>
    <row r="13" spans="2:18" ht="19.5" customHeight="1">
      <c r="B13" s="318" t="s">
        <v>233</v>
      </c>
      <c r="C13" s="540"/>
      <c r="D13" s="569"/>
      <c r="E13" s="570"/>
      <c r="F13" s="571"/>
      <c r="G13" s="572"/>
      <c r="H13" s="573"/>
      <c r="I13" s="574"/>
      <c r="J13" s="569"/>
      <c r="K13" s="570"/>
      <c r="L13" s="571"/>
      <c r="O13" s="195"/>
      <c r="P13" s="195"/>
      <c r="Q13" s="195"/>
      <c r="R13" s="195"/>
    </row>
    <row r="14" spans="2:18" ht="19.5" customHeight="1">
      <c r="B14" s="318" t="s">
        <v>245</v>
      </c>
      <c r="C14" s="540"/>
      <c r="D14" s="563"/>
      <c r="E14" s="564"/>
      <c r="F14" s="565"/>
      <c r="G14" s="566"/>
      <c r="H14" s="567"/>
      <c r="I14" s="568"/>
      <c r="J14" s="563"/>
      <c r="K14" s="564"/>
      <c r="L14" s="565"/>
      <c r="O14" s="195"/>
      <c r="P14" s="195"/>
      <c r="Q14" s="195"/>
      <c r="R14" s="195"/>
    </row>
    <row r="15" spans="2:18" ht="19.5" customHeight="1">
      <c r="B15" s="541" t="s">
        <v>237</v>
      </c>
      <c r="C15" s="542"/>
      <c r="D15" s="543"/>
      <c r="E15" s="340"/>
      <c r="F15" s="340"/>
      <c r="G15" s="340"/>
      <c r="H15" s="340"/>
      <c r="I15" s="340"/>
      <c r="J15" s="325"/>
      <c r="K15" s="325"/>
      <c r="L15" s="326"/>
      <c r="O15" s="195"/>
      <c r="P15" s="195"/>
      <c r="Q15" s="195"/>
      <c r="R15" s="195"/>
    </row>
    <row r="16" spans="2:18" ht="19.5" customHeight="1">
      <c r="B16" s="327" t="s">
        <v>29</v>
      </c>
      <c r="C16" s="328"/>
      <c r="D16" s="522"/>
      <c r="E16" s="523"/>
      <c r="F16" s="524"/>
      <c r="G16" s="522"/>
      <c r="H16" s="523"/>
      <c r="I16" s="524"/>
      <c r="J16" s="522"/>
      <c r="K16" s="523"/>
      <c r="L16" s="549"/>
      <c r="N16" s="61"/>
      <c r="O16" s="195"/>
      <c r="P16" s="195"/>
      <c r="Q16" s="195"/>
      <c r="R16" s="195"/>
    </row>
    <row r="17" spans="2:18" ht="19.5" customHeight="1">
      <c r="B17" s="330" t="s">
        <v>30</v>
      </c>
      <c r="C17" s="331"/>
      <c r="D17" s="525"/>
      <c r="E17" s="526"/>
      <c r="F17" s="527"/>
      <c r="G17" s="525"/>
      <c r="H17" s="526"/>
      <c r="I17" s="527"/>
      <c r="J17" s="525"/>
      <c r="K17" s="526"/>
      <c r="L17" s="550"/>
      <c r="N17" s="61"/>
      <c r="O17" s="195"/>
      <c r="P17" s="195"/>
      <c r="Q17" s="195"/>
      <c r="R17" s="195"/>
    </row>
    <row r="18" spans="2:18" ht="19.5" customHeight="1">
      <c r="B18" s="330" t="s">
        <v>31</v>
      </c>
      <c r="C18" s="331"/>
      <c r="D18" s="525"/>
      <c r="E18" s="526"/>
      <c r="F18" s="527"/>
      <c r="G18" s="525"/>
      <c r="H18" s="526"/>
      <c r="I18" s="527"/>
      <c r="J18" s="525"/>
      <c r="K18" s="526"/>
      <c r="L18" s="550"/>
      <c r="M18" s="537"/>
      <c r="N18" s="61"/>
      <c r="O18" s="195">
        <f>COUNTIF(D18:L18,"fp")</f>
        <v>0</v>
      </c>
      <c r="P18" s="196" t="str">
        <f>IF(O18&gt;0,ESOL1,IF(COUNT(D18:L18)=0,"--",MAX(D18:L18)))</f>
        <v>--</v>
      </c>
      <c r="Q18" s="195"/>
      <c r="R18" s="195"/>
    </row>
    <row r="19" spans="2:18" ht="19.5" customHeight="1">
      <c r="B19" s="330" t="s">
        <v>49</v>
      </c>
      <c r="C19" s="331"/>
      <c r="D19" s="525"/>
      <c r="E19" s="526"/>
      <c r="F19" s="527"/>
      <c r="G19" s="525"/>
      <c r="H19" s="526"/>
      <c r="I19" s="527"/>
      <c r="J19" s="525"/>
      <c r="K19" s="526"/>
      <c r="L19" s="550"/>
      <c r="O19" s="195"/>
      <c r="P19" s="196"/>
      <c r="Q19" s="195"/>
      <c r="R19" s="195"/>
    </row>
    <row r="20" spans="2:18" s="197" customFormat="1" ht="19.5" customHeight="1">
      <c r="B20" s="330" t="s">
        <v>34</v>
      </c>
      <c r="C20" s="331"/>
      <c r="D20" s="528"/>
      <c r="E20" s="529"/>
      <c r="F20" s="530"/>
      <c r="G20" s="528"/>
      <c r="H20" s="529"/>
      <c r="I20" s="530"/>
      <c r="J20" s="525"/>
      <c r="K20" s="526"/>
      <c r="L20" s="550"/>
      <c r="O20" s="195"/>
      <c r="P20" s="196"/>
      <c r="Q20" s="198"/>
      <c r="R20" s="198"/>
    </row>
    <row r="21" spans="2:18" ht="19.5" customHeight="1">
      <c r="B21" s="330" t="s">
        <v>33</v>
      </c>
      <c r="C21" s="331"/>
      <c r="D21" s="525"/>
      <c r="E21" s="526"/>
      <c r="F21" s="527"/>
      <c r="G21" s="525"/>
      <c r="H21" s="526"/>
      <c r="I21" s="527"/>
      <c r="J21" s="525"/>
      <c r="K21" s="526"/>
      <c r="L21" s="550"/>
      <c r="N21" s="61"/>
      <c r="O21" s="198"/>
      <c r="P21" s="198"/>
      <c r="Q21" s="195"/>
      <c r="R21" s="195"/>
    </row>
    <row r="22" spans="2:18" ht="19.5" customHeight="1">
      <c r="B22" s="330" t="s">
        <v>35</v>
      </c>
      <c r="C22" s="331"/>
      <c r="D22" s="531"/>
      <c r="E22" s="532"/>
      <c r="F22" s="533"/>
      <c r="G22" s="531"/>
      <c r="H22" s="532"/>
      <c r="I22" s="533"/>
      <c r="J22" s="531"/>
      <c r="K22" s="532"/>
      <c r="L22" s="551"/>
      <c r="O22" s="195"/>
      <c r="P22" s="195"/>
      <c r="Q22" s="195"/>
      <c r="R22" s="195"/>
    </row>
    <row r="23" spans="2:18" s="197" customFormat="1" ht="19.5" customHeight="1">
      <c r="B23" s="332" t="s">
        <v>36</v>
      </c>
      <c r="C23" s="333"/>
      <c r="D23" s="334"/>
      <c r="E23" s="335"/>
      <c r="F23" s="335"/>
      <c r="G23" s="335"/>
      <c r="H23" s="335"/>
      <c r="I23" s="335"/>
      <c r="J23" s="336"/>
      <c r="K23" s="336"/>
      <c r="L23" s="337"/>
      <c r="O23" s="195"/>
      <c r="P23" s="196"/>
      <c r="Q23" s="198"/>
      <c r="R23" s="198"/>
    </row>
    <row r="24" spans="2:18" ht="19.5" customHeight="1">
      <c r="B24" s="330" t="s">
        <v>37</v>
      </c>
      <c r="C24" s="331"/>
      <c r="D24" s="522"/>
      <c r="E24" s="523"/>
      <c r="F24" s="524"/>
      <c r="G24" s="522"/>
      <c r="H24" s="523"/>
      <c r="I24" s="524"/>
      <c r="J24" s="522"/>
      <c r="K24" s="523"/>
      <c r="L24" s="549"/>
      <c r="N24" s="61"/>
      <c r="O24" s="198"/>
      <c r="P24" s="198"/>
      <c r="Q24" s="195"/>
      <c r="R24" s="195"/>
    </row>
    <row r="25" spans="2:18" ht="19.5" customHeight="1">
      <c r="B25" s="330" t="s">
        <v>38</v>
      </c>
      <c r="C25" s="331"/>
      <c r="D25" s="525"/>
      <c r="E25" s="526"/>
      <c r="F25" s="527"/>
      <c r="G25" s="525"/>
      <c r="H25" s="526"/>
      <c r="I25" s="527"/>
      <c r="J25" s="525"/>
      <c r="K25" s="526"/>
      <c r="L25" s="550"/>
      <c r="O25" s="195"/>
      <c r="P25" s="195"/>
      <c r="Q25" s="195"/>
      <c r="R25" s="195"/>
    </row>
    <row r="26" spans="2:18" ht="19.5" customHeight="1">
      <c r="B26" s="330" t="s">
        <v>39</v>
      </c>
      <c r="C26" s="331"/>
      <c r="D26" s="525"/>
      <c r="E26" s="526"/>
      <c r="F26" s="527"/>
      <c r="G26" s="525"/>
      <c r="H26" s="526"/>
      <c r="I26" s="527"/>
      <c r="J26" s="525"/>
      <c r="K26" s="526"/>
      <c r="L26" s="550"/>
      <c r="N26" s="61"/>
      <c r="O26" s="195">
        <f>COUNTIF(D25:L25,"fp")</f>
        <v>0</v>
      </c>
      <c r="P26" s="196" t="str">
        <f>IF(O26&gt;0,ESOL3,IF(COUNT(D25:L25)=0,"--",MAX(D25:L25)))</f>
        <v>--</v>
      </c>
      <c r="Q26" s="195"/>
      <c r="R26" s="195"/>
    </row>
    <row r="27" spans="2:18" ht="19.5" customHeight="1">
      <c r="B27" s="330" t="s">
        <v>89</v>
      </c>
      <c r="C27" s="331">
        <f>IF('Form-6a-(1)'!C28="","",'Form-6a-(1)'!C28)</f>
      </c>
      <c r="D27" s="525"/>
      <c r="E27" s="526"/>
      <c r="F27" s="527"/>
      <c r="G27" s="525"/>
      <c r="H27" s="526"/>
      <c r="I27" s="527"/>
      <c r="J27" s="525"/>
      <c r="K27" s="526"/>
      <c r="L27" s="550"/>
      <c r="O27" s="195"/>
      <c r="P27" s="196"/>
      <c r="Q27" s="195"/>
      <c r="R27" s="195"/>
    </row>
    <row r="28" spans="2:18" s="197" customFormat="1" ht="18.75" customHeight="1">
      <c r="B28" s="330" t="s">
        <v>89</v>
      </c>
      <c r="C28" s="331">
        <f>IF('Form-6a-(1)'!C29="","",'Form-6a-(1)'!C29)</f>
      </c>
      <c r="D28" s="528"/>
      <c r="E28" s="529"/>
      <c r="F28" s="530"/>
      <c r="G28" s="528"/>
      <c r="H28" s="529"/>
      <c r="I28" s="530"/>
      <c r="J28" s="525"/>
      <c r="K28" s="526"/>
      <c r="L28" s="550"/>
      <c r="O28" s="195"/>
      <c r="P28" s="196"/>
      <c r="Q28" s="198"/>
      <c r="R28" s="198"/>
    </row>
    <row r="29" spans="2:18" ht="19.5" customHeight="1">
      <c r="B29" s="330" t="s">
        <v>89</v>
      </c>
      <c r="C29" s="331">
        <f>IF('Form-6a-(1)'!C30="","",'Form-6a-(1)'!C30)</f>
      </c>
      <c r="D29" s="531"/>
      <c r="E29" s="532"/>
      <c r="F29" s="533"/>
      <c r="G29" s="531"/>
      <c r="H29" s="532"/>
      <c r="I29" s="533"/>
      <c r="J29" s="531"/>
      <c r="K29" s="532"/>
      <c r="L29" s="551"/>
      <c r="N29" s="61"/>
      <c r="O29" s="198"/>
      <c r="P29" s="198"/>
      <c r="Q29" s="195"/>
      <c r="R29" s="195"/>
    </row>
    <row r="30" spans="2:18" ht="19.5" customHeight="1">
      <c r="B30" s="338" t="s">
        <v>80</v>
      </c>
      <c r="C30" s="339"/>
      <c r="D30" s="340"/>
      <c r="E30" s="340"/>
      <c r="F30" s="340"/>
      <c r="G30" s="340"/>
      <c r="H30" s="340"/>
      <c r="I30" s="340"/>
      <c r="J30" s="325"/>
      <c r="K30" s="325"/>
      <c r="L30" s="326"/>
      <c r="O30" s="195"/>
      <c r="P30" s="195"/>
      <c r="Q30" s="195"/>
      <c r="R30" s="195"/>
    </row>
    <row r="31" spans="2:18" ht="19.5" customHeight="1">
      <c r="B31" s="805" t="str">
        <f>IF('Form-6a-(1)'!B32:C32="","  ",'Form-6a-(1)'!B32:C32)</f>
        <v>  </v>
      </c>
      <c r="C31" s="806"/>
      <c r="D31" s="522"/>
      <c r="E31" s="523"/>
      <c r="F31" s="524"/>
      <c r="G31" s="522"/>
      <c r="H31" s="523"/>
      <c r="I31" s="524"/>
      <c r="J31" s="522"/>
      <c r="K31" s="523"/>
      <c r="L31" s="549"/>
      <c r="N31" s="61"/>
      <c r="O31" s="195">
        <f>COUNTIF(D31:L31,"fp")</f>
        <v>0</v>
      </c>
      <c r="P31" s="196" t="str">
        <f>IF(O31&gt;0,ESOL4,IF(COUNT(D31:L31)=0,"--",MAX(D31:L31)))</f>
        <v>--</v>
      </c>
      <c r="Q31" s="195"/>
      <c r="R31" s="195"/>
    </row>
    <row r="32" spans="2:18" ht="19.5" customHeight="1">
      <c r="B32" s="805" t="str">
        <f>IF('Form-6a-(1)'!B33:C33="","  ",'Form-6a-(1)'!B33:C33)</f>
        <v>  </v>
      </c>
      <c r="C32" s="806"/>
      <c r="D32" s="525"/>
      <c r="E32" s="526"/>
      <c r="F32" s="527"/>
      <c r="G32" s="525"/>
      <c r="H32" s="526"/>
      <c r="I32" s="527"/>
      <c r="J32" s="525"/>
      <c r="K32" s="526"/>
      <c r="L32" s="550"/>
      <c r="N32" s="61"/>
      <c r="O32" s="195"/>
      <c r="P32" s="196"/>
      <c r="Q32" s="195"/>
      <c r="R32" s="195"/>
    </row>
    <row r="33" spans="2:18" ht="19.5" customHeight="1">
      <c r="B33" s="805" t="str">
        <f>IF('Form-6a-(1)'!B34:C34="","  ",'Form-6a-(1)'!B34:C34)</f>
        <v>  </v>
      </c>
      <c r="C33" s="806"/>
      <c r="D33" s="525"/>
      <c r="E33" s="526"/>
      <c r="F33" s="527"/>
      <c r="G33" s="525"/>
      <c r="H33" s="526"/>
      <c r="I33" s="527"/>
      <c r="J33" s="525"/>
      <c r="K33" s="526"/>
      <c r="L33" s="550"/>
      <c r="O33" s="195"/>
      <c r="P33" s="196"/>
      <c r="Q33" s="195"/>
      <c r="R33" s="195"/>
    </row>
    <row r="34" spans="2:18" s="197" customFormat="1" ht="18.75" customHeight="1">
      <c r="B34" s="805" t="str">
        <f>IF('Form-6a-(1)'!B35:C35="","  ",'Form-6a-(1)'!B35:C35)</f>
        <v>  </v>
      </c>
      <c r="C34" s="806"/>
      <c r="D34" s="534"/>
      <c r="E34" s="535"/>
      <c r="F34" s="536"/>
      <c r="G34" s="534"/>
      <c r="H34" s="535"/>
      <c r="I34" s="536"/>
      <c r="J34" s="531"/>
      <c r="K34" s="532"/>
      <c r="L34" s="551"/>
      <c r="O34" s="195"/>
      <c r="P34" s="196"/>
      <c r="Q34" s="198"/>
      <c r="R34" s="198"/>
    </row>
    <row r="35" spans="2:18" s="197" customFormat="1" ht="11.25" customHeight="1">
      <c r="B35"/>
      <c r="C35"/>
      <c r="D35"/>
      <c r="E35"/>
      <c r="F35"/>
      <c r="G35"/>
      <c r="H35"/>
      <c r="I35"/>
      <c r="J35"/>
      <c r="K35"/>
      <c r="L35"/>
      <c r="O35" s="195"/>
      <c r="P35" s="196"/>
      <c r="Q35" s="198"/>
      <c r="R35" s="198"/>
    </row>
    <row r="36" spans="2:18" s="197" customFormat="1" ht="30" customHeight="1">
      <c r="B36" s="807" t="s">
        <v>240</v>
      </c>
      <c r="C36" s="808"/>
      <c r="D36" s="559" t="s">
        <v>241</v>
      </c>
      <c r="E36" s="560" t="s">
        <v>242</v>
      </c>
      <c r="F36" s="561" t="s">
        <v>243</v>
      </c>
      <c r="G36" s="559" t="s">
        <v>241</v>
      </c>
      <c r="H36" s="560" t="s">
        <v>242</v>
      </c>
      <c r="I36" s="561" t="s">
        <v>243</v>
      </c>
      <c r="J36" s="559" t="s">
        <v>241</v>
      </c>
      <c r="K36" s="560" t="s">
        <v>242</v>
      </c>
      <c r="L36" s="561" t="s">
        <v>243</v>
      </c>
      <c r="O36" s="195"/>
      <c r="P36" s="196"/>
      <c r="Q36" s="198"/>
      <c r="R36" s="198"/>
    </row>
    <row r="37" spans="2:18" s="197" customFormat="1" ht="18.75" customHeight="1">
      <c r="B37" s="809"/>
      <c r="C37" s="810"/>
      <c r="D37" s="553"/>
      <c r="E37" s="554"/>
      <c r="F37" s="555"/>
      <c r="G37" s="553"/>
      <c r="H37" s="554"/>
      <c r="I37" s="555"/>
      <c r="J37" s="556"/>
      <c r="K37" s="557"/>
      <c r="L37" s="558"/>
      <c r="O37" s="195"/>
      <c r="P37" s="196"/>
      <c r="Q37" s="198"/>
      <c r="R37" s="198"/>
    </row>
    <row r="38" spans="2:18" ht="11.25" customHeight="1">
      <c r="B38" s="544"/>
      <c r="C38" s="544"/>
      <c r="D38" s="545"/>
      <c r="E38" s="545"/>
      <c r="F38" s="545"/>
      <c r="G38" s="545"/>
      <c r="H38" s="545"/>
      <c r="I38" s="545"/>
      <c r="J38" s="545"/>
      <c r="K38" s="545"/>
      <c r="L38" s="545"/>
      <c r="N38" s="61"/>
      <c r="O38" s="198"/>
      <c r="P38" s="198"/>
      <c r="Q38" s="195"/>
      <c r="R38" s="195"/>
    </row>
    <row r="39" spans="2:18" s="171" customFormat="1" ht="19.5" customHeight="1">
      <c r="B39" s="345" t="s">
        <v>93</v>
      </c>
      <c r="C39" s="249"/>
      <c r="D39" s="250"/>
      <c r="E39" s="251"/>
      <c r="F39" s="251"/>
      <c r="G39" s="251"/>
      <c r="H39" s="251"/>
      <c r="I39" s="251"/>
      <c r="J39" s="251"/>
      <c r="K39" s="190"/>
      <c r="L39" s="190"/>
      <c r="O39" s="195"/>
      <c r="P39" s="195"/>
      <c r="Q39" s="176"/>
      <c r="R39" s="176"/>
    </row>
    <row r="40" spans="1:18" s="47" customFormat="1" ht="15.75" customHeight="1">
      <c r="A40" s="174"/>
      <c r="B40" s="346"/>
      <c r="C40" s="347"/>
      <c r="D40" s="347"/>
      <c r="E40" s="347"/>
      <c r="F40" s="347"/>
      <c r="G40" s="347"/>
      <c r="H40" s="347"/>
      <c r="I40" s="347"/>
      <c r="J40" s="347"/>
      <c r="K40" s="624"/>
      <c r="L40" s="626"/>
      <c r="O40" s="176"/>
      <c r="P40" s="176"/>
      <c r="Q40" s="99"/>
      <c r="R40" s="99"/>
    </row>
    <row r="41" spans="2:18" ht="15.75">
      <c r="B41" s="199" t="s">
        <v>236</v>
      </c>
      <c r="C41" s="195"/>
      <c r="D41" s="195"/>
      <c r="E41" s="195"/>
      <c r="F41" s="195"/>
      <c r="G41" s="195"/>
      <c r="H41" s="195"/>
      <c r="I41" s="195"/>
      <c r="J41" s="195"/>
      <c r="K41" s="195"/>
      <c r="L41" s="195"/>
      <c r="O41" s="99"/>
      <c r="P41" s="99"/>
      <c r="Q41" s="195"/>
      <c r="R41" s="195"/>
    </row>
    <row r="42" spans="15:18" ht="12.75">
      <c r="O42" s="195"/>
      <c r="P42" s="195"/>
      <c r="Q42" s="195"/>
      <c r="R42" s="195"/>
    </row>
  </sheetData>
  <sheetProtection password="DD51" sheet="1" objects="1" scenarios="1"/>
  <mergeCells count="10">
    <mergeCell ref="B34:C34"/>
    <mergeCell ref="B36:C37"/>
    <mergeCell ref="B8:L8"/>
    <mergeCell ref="B9:L9"/>
    <mergeCell ref="D11:F11"/>
    <mergeCell ref="G11:I11"/>
    <mergeCell ref="J11:L11"/>
    <mergeCell ref="B31:C31"/>
    <mergeCell ref="B32:C32"/>
    <mergeCell ref="B33:C33"/>
  </mergeCells>
  <printOptions horizontalCentered="1" verticalCentered="1"/>
  <pageMargins left="0.52" right="0.67" top="1" bottom="1" header="0.5" footer="0.5"/>
  <pageSetup fitToHeight="1" fitToWidth="1" horizontalDpi="600" verticalDpi="600" orientation="landscape" r:id="rId3"/>
  <headerFooter alignWithMargins="0">
    <oddFooter>&amp;L(Version 4.1, revised June 2021)</oddFooter>
  </headerFooter>
  <legacyDrawing r:id="rId2"/>
</worksheet>
</file>

<file path=xl/worksheets/sheet26.xml><?xml version="1.0" encoding="utf-8"?>
<worksheet xmlns="http://schemas.openxmlformats.org/spreadsheetml/2006/main" xmlns:r="http://schemas.openxmlformats.org/officeDocument/2006/relationships">
  <sheetPr codeName="Sheet37">
    <pageSetUpPr fitToPage="1"/>
  </sheetPr>
  <dimension ref="A1:AA42"/>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2" width="16.83203125" style="194" customWidth="1"/>
    <col min="13" max="13" width="9.33203125" style="194" customWidth="1"/>
    <col min="14" max="14" width="13.16015625" style="194" customWidth="1"/>
    <col min="15" max="15" width="10" style="194" hidden="1" customWidth="1"/>
    <col min="16" max="17" width="9.33203125" style="194" hidden="1" customWidth="1"/>
    <col min="18" max="18" width="0" style="194" hidden="1" customWidth="1"/>
    <col min="19" max="16384" width="9.33203125" style="194" customWidth="1"/>
  </cols>
  <sheetData>
    <row r="1" spans="1:27" s="47" customFormat="1" ht="3" customHeight="1">
      <c r="A1" s="174"/>
      <c r="AA1" s="653"/>
    </row>
    <row r="2" spans="2:12" s="185" customFormat="1" ht="21" customHeight="1">
      <c r="B2" s="177" t="s">
        <v>296</v>
      </c>
      <c r="C2" s="182"/>
      <c r="D2" s="183"/>
      <c r="E2" s="183"/>
      <c r="F2" s="183"/>
      <c r="G2" s="183"/>
      <c r="H2" s="183"/>
      <c r="I2" s="444"/>
      <c r="J2" s="184"/>
      <c r="K2" s="184"/>
      <c r="L2" s="180" t="s">
        <v>298</v>
      </c>
    </row>
    <row r="3" spans="2:12" s="185" customFormat="1" ht="4.5" customHeight="1">
      <c r="B3" s="186"/>
      <c r="C3" s="186"/>
      <c r="D3" s="187"/>
      <c r="E3" s="187"/>
      <c r="F3" s="187"/>
      <c r="G3" s="187"/>
      <c r="H3" s="187"/>
      <c r="I3" s="187"/>
      <c r="J3" s="187"/>
      <c r="K3" s="187"/>
      <c r="L3" s="187"/>
    </row>
    <row r="4" spans="2:12" s="188" customFormat="1" ht="21" customHeight="1">
      <c r="B4" s="439" t="str">
        <f>CONCATENATE(Cover!D21,"  ",Cover!E21)</f>
        <v>FACILITY NAME:  </v>
      </c>
      <c r="C4" s="312"/>
      <c r="D4" s="152"/>
      <c r="E4" s="313"/>
      <c r="F4" s="268" t="str">
        <f>CONCATENATE(Cover!D23,"  ",Cover!E23)</f>
        <v>NDEE SPILL NO.:  </v>
      </c>
      <c r="G4" s="441"/>
      <c r="H4" s="441"/>
      <c r="I4" s="270" t="str">
        <f>CONCATENATE(Cover!D24,"  ",Cover!E24)</f>
        <v>NDEE IIS NO.:  </v>
      </c>
      <c r="J4" s="441"/>
      <c r="K4" s="314"/>
      <c r="L4" s="315"/>
    </row>
    <row r="5" spans="2:12" s="188" customFormat="1" ht="4.5" customHeight="1">
      <c r="B5" s="271"/>
      <c r="C5" s="187"/>
      <c r="D5" s="187"/>
      <c r="E5" s="187"/>
      <c r="F5" s="187"/>
      <c r="G5" s="187"/>
      <c r="H5" s="272"/>
      <c r="I5" s="187"/>
      <c r="J5" s="187"/>
      <c r="K5" s="187"/>
      <c r="L5" s="187"/>
    </row>
    <row r="6" spans="2:12" s="189" customFormat="1" ht="21" customHeight="1">
      <c r="B6" s="440" t="str">
        <f>CONCATENATE(Cover!D26,"  ",Cover!E26)</f>
        <v>CONSULTANT:  </v>
      </c>
      <c r="C6" s="153"/>
      <c r="D6" s="153"/>
      <c r="E6" s="156"/>
      <c r="F6" s="442" t="str">
        <f>IF(Cover!E27="",Cover!D27,CONCATENATE(Cover!D27,"  ",TEXT(Cover!E27,"dd-mmm-yy")))</f>
        <v>COMPLETION DATE:</v>
      </c>
      <c r="G6" s="443"/>
      <c r="H6" s="443"/>
      <c r="I6" s="275" t="str">
        <f>CONCATENATE(Cover!D28,"  ",Cover!E28)</f>
        <v>PREPARED BY:  </v>
      </c>
      <c r="J6" s="443"/>
      <c r="K6" s="316"/>
      <c r="L6" s="317"/>
    </row>
    <row r="7" spans="2:12" s="189" customFormat="1" ht="11.25" customHeight="1">
      <c r="B7" s="438"/>
      <c r="C7" s="436"/>
      <c r="D7" s="436"/>
      <c r="E7" s="436"/>
      <c r="F7" s="436"/>
      <c r="G7" s="436"/>
      <c r="H7" s="435"/>
      <c r="I7" s="437"/>
      <c r="J7" s="437"/>
      <c r="K7" s="437"/>
      <c r="L7" s="190"/>
    </row>
    <row r="8" spans="2:13" s="188" customFormat="1" ht="21" customHeight="1">
      <c r="B8" s="811" t="s">
        <v>244</v>
      </c>
      <c r="C8" s="812"/>
      <c r="D8" s="812"/>
      <c r="E8" s="812"/>
      <c r="F8" s="812"/>
      <c r="G8" s="812"/>
      <c r="H8" s="812"/>
      <c r="I8" s="812"/>
      <c r="J8" s="812"/>
      <c r="K8" s="812"/>
      <c r="L8" s="813"/>
      <c r="M8" s="191"/>
    </row>
    <row r="9" spans="2:18" s="149" customFormat="1" ht="21" customHeight="1">
      <c r="B9" s="814" t="s">
        <v>81</v>
      </c>
      <c r="C9" s="815"/>
      <c r="D9" s="815"/>
      <c r="E9" s="815"/>
      <c r="F9" s="815"/>
      <c r="G9" s="815"/>
      <c r="H9" s="815"/>
      <c r="I9" s="815"/>
      <c r="J9" s="815"/>
      <c r="K9" s="815"/>
      <c r="L9" s="816"/>
      <c r="M9" s="189"/>
      <c r="N9" s="189"/>
      <c r="O9" s="219"/>
      <c r="P9" s="219"/>
      <c r="Q9" s="219"/>
      <c r="R9" s="220"/>
    </row>
    <row r="10" spans="2:12" ht="4.5" customHeight="1">
      <c r="B10" s="192"/>
      <c r="C10" s="192"/>
      <c r="D10" s="538"/>
      <c r="E10" s="538"/>
      <c r="F10" s="538"/>
      <c r="G10" s="538"/>
      <c r="H10" s="538"/>
      <c r="I10" s="538"/>
      <c r="J10" s="538"/>
      <c r="K10" s="538"/>
      <c r="L10" s="538"/>
    </row>
    <row r="11" spans="2:18" ht="19.5" customHeight="1">
      <c r="B11" s="318" t="s">
        <v>231</v>
      </c>
      <c r="C11" s="539"/>
      <c r="D11" s="817" t="s">
        <v>239</v>
      </c>
      <c r="E11" s="818"/>
      <c r="F11" s="819"/>
      <c r="G11" s="817" t="s">
        <v>234</v>
      </c>
      <c r="H11" s="818"/>
      <c r="I11" s="819"/>
      <c r="J11" s="820" t="s">
        <v>235</v>
      </c>
      <c r="K11" s="821"/>
      <c r="L11" s="822"/>
      <c r="O11" s="195"/>
      <c r="P11" s="195"/>
      <c r="Q11" s="195"/>
      <c r="R11" s="195"/>
    </row>
    <row r="12" spans="2:18" ht="19.5" customHeight="1">
      <c r="B12" s="318" t="s">
        <v>232</v>
      </c>
      <c r="C12" s="540"/>
      <c r="D12" s="519"/>
      <c r="E12" s="520"/>
      <c r="F12" s="521"/>
      <c r="G12" s="519"/>
      <c r="H12" s="520"/>
      <c r="I12" s="521"/>
      <c r="J12" s="546"/>
      <c r="K12" s="547"/>
      <c r="L12" s="548"/>
      <c r="N12" s="189"/>
      <c r="O12" s="195"/>
      <c r="P12" s="195"/>
      <c r="Q12" s="195"/>
      <c r="R12" s="195"/>
    </row>
    <row r="13" spans="2:18" ht="19.5" customHeight="1">
      <c r="B13" s="318" t="s">
        <v>233</v>
      </c>
      <c r="C13" s="540"/>
      <c r="D13" s="569"/>
      <c r="E13" s="570"/>
      <c r="F13" s="571"/>
      <c r="G13" s="572"/>
      <c r="H13" s="573"/>
      <c r="I13" s="574"/>
      <c r="J13" s="569"/>
      <c r="K13" s="570"/>
      <c r="L13" s="571"/>
      <c r="O13" s="195"/>
      <c r="P13" s="195"/>
      <c r="Q13" s="195"/>
      <c r="R13" s="195"/>
    </row>
    <row r="14" spans="2:18" ht="19.5" customHeight="1">
      <c r="B14" s="318" t="s">
        <v>245</v>
      </c>
      <c r="C14" s="540"/>
      <c r="D14" s="563"/>
      <c r="E14" s="564"/>
      <c r="F14" s="565"/>
      <c r="G14" s="566"/>
      <c r="H14" s="567"/>
      <c r="I14" s="568"/>
      <c r="J14" s="563"/>
      <c r="K14" s="564"/>
      <c r="L14" s="565"/>
      <c r="O14" s="195"/>
      <c r="P14" s="195"/>
      <c r="Q14" s="195"/>
      <c r="R14" s="195"/>
    </row>
    <row r="15" spans="2:18" ht="19.5" customHeight="1">
      <c r="B15" s="541" t="s">
        <v>237</v>
      </c>
      <c r="C15" s="542"/>
      <c r="D15" s="543"/>
      <c r="E15" s="340"/>
      <c r="F15" s="340"/>
      <c r="G15" s="340"/>
      <c r="H15" s="340"/>
      <c r="I15" s="340"/>
      <c r="J15" s="325"/>
      <c r="K15" s="325"/>
      <c r="L15" s="326"/>
      <c r="O15" s="195"/>
      <c r="P15" s="195"/>
      <c r="Q15" s="195"/>
      <c r="R15" s="195"/>
    </row>
    <row r="16" spans="2:18" ht="19.5" customHeight="1">
      <c r="B16" s="327" t="s">
        <v>29</v>
      </c>
      <c r="C16" s="328"/>
      <c r="D16" s="522"/>
      <c r="E16" s="523"/>
      <c r="F16" s="524"/>
      <c r="G16" s="522"/>
      <c r="H16" s="523"/>
      <c r="I16" s="524"/>
      <c r="J16" s="522"/>
      <c r="K16" s="523"/>
      <c r="L16" s="549"/>
      <c r="N16" s="61"/>
      <c r="O16" s="195"/>
      <c r="P16" s="195"/>
      <c r="Q16" s="195"/>
      <c r="R16" s="195"/>
    </row>
    <row r="17" spans="2:18" ht="19.5" customHeight="1">
      <c r="B17" s="330" t="s">
        <v>30</v>
      </c>
      <c r="C17" s="331"/>
      <c r="D17" s="525"/>
      <c r="E17" s="526"/>
      <c r="F17" s="527"/>
      <c r="G17" s="525"/>
      <c r="H17" s="526"/>
      <c r="I17" s="527"/>
      <c r="J17" s="525"/>
      <c r="K17" s="526"/>
      <c r="L17" s="550"/>
      <c r="N17" s="61"/>
      <c r="O17" s="195"/>
      <c r="P17" s="195"/>
      <c r="Q17" s="195"/>
      <c r="R17" s="195"/>
    </row>
    <row r="18" spans="2:18" ht="19.5" customHeight="1">
      <c r="B18" s="330" t="s">
        <v>31</v>
      </c>
      <c r="C18" s="331"/>
      <c r="D18" s="525"/>
      <c r="E18" s="526"/>
      <c r="F18" s="527"/>
      <c r="G18" s="525"/>
      <c r="H18" s="526"/>
      <c r="I18" s="527"/>
      <c r="J18" s="525"/>
      <c r="K18" s="526"/>
      <c r="L18" s="550"/>
      <c r="M18" s="537"/>
      <c r="N18" s="61"/>
      <c r="O18" s="195">
        <f>COUNTIF(D18:L18,"fp")</f>
        <v>0</v>
      </c>
      <c r="P18" s="196" t="str">
        <f>IF(O18&gt;0,ESOL1,IF(COUNT(D18:L18)=0,"--",MAX(D18:L18)))</f>
        <v>--</v>
      </c>
      <c r="Q18" s="195"/>
      <c r="R18" s="195"/>
    </row>
    <row r="19" spans="2:18" ht="19.5" customHeight="1">
      <c r="B19" s="330" t="s">
        <v>49</v>
      </c>
      <c r="C19" s="331"/>
      <c r="D19" s="525"/>
      <c r="E19" s="526"/>
      <c r="F19" s="527"/>
      <c r="G19" s="525"/>
      <c r="H19" s="526"/>
      <c r="I19" s="527"/>
      <c r="J19" s="525"/>
      <c r="K19" s="526"/>
      <c r="L19" s="550"/>
      <c r="O19" s="195"/>
      <c r="P19" s="196"/>
      <c r="Q19" s="195"/>
      <c r="R19" s="195"/>
    </row>
    <row r="20" spans="2:18" s="197" customFormat="1" ht="19.5" customHeight="1">
      <c r="B20" s="330" t="s">
        <v>34</v>
      </c>
      <c r="C20" s="331"/>
      <c r="D20" s="528"/>
      <c r="E20" s="529"/>
      <c r="F20" s="530"/>
      <c r="G20" s="528"/>
      <c r="H20" s="529"/>
      <c r="I20" s="530"/>
      <c r="J20" s="525"/>
      <c r="K20" s="526"/>
      <c r="L20" s="550"/>
      <c r="O20" s="195"/>
      <c r="P20" s="196"/>
      <c r="Q20" s="198"/>
      <c r="R20" s="198"/>
    </row>
    <row r="21" spans="2:18" ht="19.5" customHeight="1">
      <c r="B21" s="330" t="s">
        <v>33</v>
      </c>
      <c r="C21" s="331"/>
      <c r="D21" s="525"/>
      <c r="E21" s="526"/>
      <c r="F21" s="527"/>
      <c r="G21" s="525"/>
      <c r="H21" s="526"/>
      <c r="I21" s="527"/>
      <c r="J21" s="525"/>
      <c r="K21" s="526"/>
      <c r="L21" s="550"/>
      <c r="N21" s="61"/>
      <c r="O21" s="198"/>
      <c r="P21" s="198"/>
      <c r="Q21" s="195"/>
      <c r="R21" s="195"/>
    </row>
    <row r="22" spans="2:18" ht="19.5" customHeight="1">
      <c r="B22" s="330" t="s">
        <v>35</v>
      </c>
      <c r="C22" s="331"/>
      <c r="D22" s="531"/>
      <c r="E22" s="532"/>
      <c r="F22" s="533"/>
      <c r="G22" s="531"/>
      <c r="H22" s="532"/>
      <c r="I22" s="533"/>
      <c r="J22" s="531"/>
      <c r="K22" s="532"/>
      <c r="L22" s="551"/>
      <c r="O22" s="195"/>
      <c r="P22" s="195"/>
      <c r="Q22" s="195"/>
      <c r="R22" s="195"/>
    </row>
    <row r="23" spans="2:18" s="197" customFormat="1" ht="19.5" customHeight="1">
      <c r="B23" s="332" t="s">
        <v>36</v>
      </c>
      <c r="C23" s="333"/>
      <c r="D23" s="334"/>
      <c r="E23" s="335"/>
      <c r="F23" s="335"/>
      <c r="G23" s="335"/>
      <c r="H23" s="335"/>
      <c r="I23" s="335"/>
      <c r="J23" s="336"/>
      <c r="K23" s="336"/>
      <c r="L23" s="337"/>
      <c r="O23" s="195"/>
      <c r="P23" s="196"/>
      <c r="Q23" s="198"/>
      <c r="R23" s="198"/>
    </row>
    <row r="24" spans="2:18" ht="19.5" customHeight="1">
      <c r="B24" s="330" t="s">
        <v>37</v>
      </c>
      <c r="C24" s="331"/>
      <c r="D24" s="522"/>
      <c r="E24" s="523"/>
      <c r="F24" s="524"/>
      <c r="G24" s="522"/>
      <c r="H24" s="523"/>
      <c r="I24" s="524"/>
      <c r="J24" s="522"/>
      <c r="K24" s="523"/>
      <c r="L24" s="549"/>
      <c r="N24" s="61"/>
      <c r="O24" s="198"/>
      <c r="P24" s="198"/>
      <c r="Q24" s="195"/>
      <c r="R24" s="195"/>
    </row>
    <row r="25" spans="2:18" ht="19.5" customHeight="1">
      <c r="B25" s="330" t="s">
        <v>38</v>
      </c>
      <c r="C25" s="331"/>
      <c r="D25" s="525"/>
      <c r="E25" s="526"/>
      <c r="F25" s="527"/>
      <c r="G25" s="525"/>
      <c r="H25" s="526"/>
      <c r="I25" s="527"/>
      <c r="J25" s="525"/>
      <c r="K25" s="526"/>
      <c r="L25" s="550"/>
      <c r="O25" s="195"/>
      <c r="P25" s="195"/>
      <c r="Q25" s="195"/>
      <c r="R25" s="195"/>
    </row>
    <row r="26" spans="2:18" ht="19.5" customHeight="1">
      <c r="B26" s="330" t="s">
        <v>39</v>
      </c>
      <c r="C26" s="331"/>
      <c r="D26" s="525"/>
      <c r="E26" s="526"/>
      <c r="F26" s="527"/>
      <c r="G26" s="525"/>
      <c r="H26" s="526"/>
      <c r="I26" s="527"/>
      <c r="J26" s="525"/>
      <c r="K26" s="526"/>
      <c r="L26" s="550"/>
      <c r="N26" s="61"/>
      <c r="O26" s="195">
        <f>COUNTIF(D25:L25,"fp")</f>
        <v>0</v>
      </c>
      <c r="P26" s="196" t="str">
        <f>IF(O26&gt;0,ESOL3,IF(COUNT(D25:L25)=0,"--",MAX(D25:L25)))</f>
        <v>--</v>
      </c>
      <c r="Q26" s="195"/>
      <c r="R26" s="195"/>
    </row>
    <row r="27" spans="2:18" ht="19.5" customHeight="1">
      <c r="B27" s="330" t="s">
        <v>89</v>
      </c>
      <c r="C27" s="331">
        <f>IF('Form-6a-(1)'!C28="","",'Form-6a-(1)'!C28)</f>
      </c>
      <c r="D27" s="525"/>
      <c r="E27" s="526"/>
      <c r="F27" s="527"/>
      <c r="G27" s="525"/>
      <c r="H27" s="526"/>
      <c r="I27" s="527"/>
      <c r="J27" s="525"/>
      <c r="K27" s="526"/>
      <c r="L27" s="550"/>
      <c r="O27" s="195"/>
      <c r="P27" s="196"/>
      <c r="Q27" s="195"/>
      <c r="R27" s="195"/>
    </row>
    <row r="28" spans="2:18" s="197" customFormat="1" ht="18.75" customHeight="1">
      <c r="B28" s="330" t="s">
        <v>89</v>
      </c>
      <c r="C28" s="331">
        <f>IF('Form-6a-(1)'!C29="","",'Form-6a-(1)'!C29)</f>
      </c>
      <c r="D28" s="528"/>
      <c r="E28" s="529"/>
      <c r="F28" s="530"/>
      <c r="G28" s="528"/>
      <c r="H28" s="529"/>
      <c r="I28" s="530"/>
      <c r="J28" s="525"/>
      <c r="K28" s="526"/>
      <c r="L28" s="550"/>
      <c r="O28" s="195"/>
      <c r="P28" s="196"/>
      <c r="Q28" s="198"/>
      <c r="R28" s="198"/>
    </row>
    <row r="29" spans="2:18" ht="19.5" customHeight="1">
      <c r="B29" s="330" t="s">
        <v>89</v>
      </c>
      <c r="C29" s="331">
        <f>IF('Form-6a-(1)'!C30="","",'Form-6a-(1)'!C30)</f>
      </c>
      <c r="D29" s="531"/>
      <c r="E29" s="532"/>
      <c r="F29" s="533"/>
      <c r="G29" s="531"/>
      <c r="H29" s="532"/>
      <c r="I29" s="533"/>
      <c r="J29" s="531"/>
      <c r="K29" s="532"/>
      <c r="L29" s="551"/>
      <c r="N29" s="61"/>
      <c r="O29" s="198"/>
      <c r="P29" s="198"/>
      <c r="Q29" s="195"/>
      <c r="R29" s="195"/>
    </row>
    <row r="30" spans="2:18" ht="19.5" customHeight="1">
      <c r="B30" s="338" t="s">
        <v>80</v>
      </c>
      <c r="C30" s="339"/>
      <c r="D30" s="340"/>
      <c r="E30" s="340"/>
      <c r="F30" s="340"/>
      <c r="G30" s="340"/>
      <c r="H30" s="340"/>
      <c r="I30" s="340"/>
      <c r="J30" s="325"/>
      <c r="K30" s="325"/>
      <c r="L30" s="326"/>
      <c r="O30" s="195"/>
      <c r="P30" s="195"/>
      <c r="Q30" s="195"/>
      <c r="R30" s="195"/>
    </row>
    <row r="31" spans="2:18" ht="19.5" customHeight="1">
      <c r="B31" s="805" t="str">
        <f>IF('Form-6a-(1)'!B32:C32="","  ",'Form-6a-(1)'!B32:C32)</f>
        <v>  </v>
      </c>
      <c r="C31" s="806"/>
      <c r="D31" s="522"/>
      <c r="E31" s="523"/>
      <c r="F31" s="524"/>
      <c r="G31" s="522"/>
      <c r="H31" s="523"/>
      <c r="I31" s="524"/>
      <c r="J31" s="522"/>
      <c r="K31" s="523"/>
      <c r="L31" s="549"/>
      <c r="N31" s="61"/>
      <c r="O31" s="195">
        <f>COUNTIF(D31:L31,"fp")</f>
        <v>0</v>
      </c>
      <c r="P31" s="196" t="str">
        <f>IF(O31&gt;0,ESOL4,IF(COUNT(D31:L31)=0,"--",MAX(D31:L31)))</f>
        <v>--</v>
      </c>
      <c r="Q31" s="195"/>
      <c r="R31" s="195"/>
    </row>
    <row r="32" spans="2:18" ht="19.5" customHeight="1">
      <c r="B32" s="805" t="str">
        <f>IF('Form-6a-(1)'!B33:C33="","  ",'Form-6a-(1)'!B33:C33)</f>
        <v>  </v>
      </c>
      <c r="C32" s="806"/>
      <c r="D32" s="525"/>
      <c r="E32" s="526"/>
      <c r="F32" s="527"/>
      <c r="G32" s="525"/>
      <c r="H32" s="526"/>
      <c r="I32" s="527"/>
      <c r="J32" s="525"/>
      <c r="K32" s="526"/>
      <c r="L32" s="550"/>
      <c r="N32" s="61"/>
      <c r="O32" s="195"/>
      <c r="P32" s="196"/>
      <c r="Q32" s="195"/>
      <c r="R32" s="195"/>
    </row>
    <row r="33" spans="2:18" ht="19.5" customHeight="1">
      <c r="B33" s="805" t="str">
        <f>IF('Form-6a-(1)'!B34:C34="","  ",'Form-6a-(1)'!B34:C34)</f>
        <v>  </v>
      </c>
      <c r="C33" s="806"/>
      <c r="D33" s="525"/>
      <c r="E33" s="526"/>
      <c r="F33" s="527"/>
      <c r="G33" s="525"/>
      <c r="H33" s="526"/>
      <c r="I33" s="527"/>
      <c r="J33" s="525"/>
      <c r="K33" s="526"/>
      <c r="L33" s="550"/>
      <c r="O33" s="195"/>
      <c r="P33" s="196"/>
      <c r="Q33" s="195"/>
      <c r="R33" s="195"/>
    </row>
    <row r="34" spans="2:18" s="197" customFormat="1" ht="18.75" customHeight="1">
      <c r="B34" s="805" t="str">
        <f>IF('Form-6a-(1)'!B35:C35="","  ",'Form-6a-(1)'!B35:C35)</f>
        <v>  </v>
      </c>
      <c r="C34" s="806"/>
      <c r="D34" s="534"/>
      <c r="E34" s="535"/>
      <c r="F34" s="536"/>
      <c r="G34" s="534"/>
      <c r="H34" s="535"/>
      <c r="I34" s="536"/>
      <c r="J34" s="531"/>
      <c r="K34" s="532"/>
      <c r="L34" s="551"/>
      <c r="O34" s="195"/>
      <c r="P34" s="196"/>
      <c r="Q34" s="198"/>
      <c r="R34" s="198"/>
    </row>
    <row r="35" spans="2:18" s="197" customFormat="1" ht="11.25" customHeight="1">
      <c r="B35"/>
      <c r="C35"/>
      <c r="D35"/>
      <c r="E35"/>
      <c r="F35"/>
      <c r="G35"/>
      <c r="H35"/>
      <c r="I35"/>
      <c r="J35"/>
      <c r="K35"/>
      <c r="L35"/>
      <c r="O35" s="195"/>
      <c r="P35" s="196"/>
      <c r="Q35" s="198"/>
      <c r="R35" s="198"/>
    </row>
    <row r="36" spans="2:18" s="197" customFormat="1" ht="30" customHeight="1">
      <c r="B36" s="807" t="s">
        <v>240</v>
      </c>
      <c r="C36" s="808"/>
      <c r="D36" s="559" t="s">
        <v>241</v>
      </c>
      <c r="E36" s="560" t="s">
        <v>242</v>
      </c>
      <c r="F36" s="561" t="s">
        <v>243</v>
      </c>
      <c r="G36" s="559" t="s">
        <v>241</v>
      </c>
      <c r="H36" s="560" t="s">
        <v>242</v>
      </c>
      <c r="I36" s="561" t="s">
        <v>243</v>
      </c>
      <c r="J36" s="559" t="s">
        <v>241</v>
      </c>
      <c r="K36" s="560" t="s">
        <v>242</v>
      </c>
      <c r="L36" s="561" t="s">
        <v>243</v>
      </c>
      <c r="O36" s="195"/>
      <c r="P36" s="196"/>
      <c r="Q36" s="198"/>
      <c r="R36" s="198"/>
    </row>
    <row r="37" spans="2:18" s="197" customFormat="1" ht="18.75" customHeight="1">
      <c r="B37" s="809"/>
      <c r="C37" s="810"/>
      <c r="D37" s="553"/>
      <c r="E37" s="554"/>
      <c r="F37" s="555"/>
      <c r="G37" s="553"/>
      <c r="H37" s="554"/>
      <c r="I37" s="555"/>
      <c r="J37" s="556"/>
      <c r="K37" s="557"/>
      <c r="L37" s="558"/>
      <c r="O37" s="195"/>
      <c r="P37" s="196"/>
      <c r="Q37" s="198"/>
      <c r="R37" s="198"/>
    </row>
    <row r="38" spans="2:18" ht="11.25" customHeight="1">
      <c r="B38" s="544"/>
      <c r="C38" s="544"/>
      <c r="D38" s="545"/>
      <c r="E38" s="545"/>
      <c r="F38" s="545"/>
      <c r="G38" s="545"/>
      <c r="H38" s="545"/>
      <c r="I38" s="545"/>
      <c r="J38" s="545"/>
      <c r="K38" s="545"/>
      <c r="L38" s="545"/>
      <c r="N38" s="61"/>
      <c r="O38" s="198"/>
      <c r="P38" s="198"/>
      <c r="Q38" s="195"/>
      <c r="R38" s="195"/>
    </row>
    <row r="39" spans="2:18" s="171" customFormat="1" ht="19.5" customHeight="1">
      <c r="B39" s="345" t="s">
        <v>93</v>
      </c>
      <c r="C39" s="249"/>
      <c r="D39" s="250"/>
      <c r="E39" s="251"/>
      <c r="F39" s="251"/>
      <c r="G39" s="251"/>
      <c r="H39" s="251"/>
      <c r="I39" s="251"/>
      <c r="J39" s="251"/>
      <c r="K39" s="190"/>
      <c r="L39" s="190"/>
      <c r="O39" s="195"/>
      <c r="P39" s="195"/>
      <c r="Q39" s="176"/>
      <c r="R39" s="176"/>
    </row>
    <row r="40" spans="1:18" s="47" customFormat="1" ht="15.75" customHeight="1">
      <c r="A40" s="174"/>
      <c r="B40" s="346"/>
      <c r="C40" s="347"/>
      <c r="D40" s="347"/>
      <c r="E40" s="347"/>
      <c r="F40" s="347"/>
      <c r="G40" s="347"/>
      <c r="H40" s="347"/>
      <c r="I40" s="347"/>
      <c r="J40" s="347"/>
      <c r="K40" s="624"/>
      <c r="L40" s="626"/>
      <c r="O40" s="176"/>
      <c r="P40" s="176"/>
      <c r="Q40" s="99"/>
      <c r="R40" s="99"/>
    </row>
    <row r="41" spans="2:18" ht="15.75">
      <c r="B41" s="199" t="s">
        <v>236</v>
      </c>
      <c r="C41" s="195"/>
      <c r="D41" s="195"/>
      <c r="E41" s="195"/>
      <c r="F41" s="195"/>
      <c r="G41" s="195"/>
      <c r="H41" s="195"/>
      <c r="I41" s="195"/>
      <c r="J41" s="195"/>
      <c r="K41" s="195"/>
      <c r="L41" s="195"/>
      <c r="O41" s="99"/>
      <c r="P41" s="99"/>
      <c r="Q41" s="195"/>
      <c r="R41" s="195"/>
    </row>
    <row r="42" spans="15:18" ht="12.75">
      <c r="O42" s="195"/>
      <c r="P42" s="195"/>
      <c r="Q42" s="195"/>
      <c r="R42" s="195"/>
    </row>
  </sheetData>
  <sheetProtection password="DD51" sheet="1" objects="1" scenarios="1"/>
  <mergeCells count="10">
    <mergeCell ref="B34:C34"/>
    <mergeCell ref="B36:C37"/>
    <mergeCell ref="B8:L8"/>
    <mergeCell ref="B9:L9"/>
    <mergeCell ref="D11:F11"/>
    <mergeCell ref="G11:I11"/>
    <mergeCell ref="J11:L11"/>
    <mergeCell ref="B31:C31"/>
    <mergeCell ref="B32:C32"/>
    <mergeCell ref="B33:C33"/>
  </mergeCells>
  <printOptions horizontalCentered="1" verticalCentered="1"/>
  <pageMargins left="0.52" right="0.67" top="1" bottom="1" header="0.5" footer="0.5"/>
  <pageSetup fitToHeight="1" fitToWidth="1" horizontalDpi="600" verticalDpi="600" orientation="landscape" r:id="rId3"/>
  <headerFooter alignWithMargins="0">
    <oddFooter>&amp;L(Version 4.1, revised June 2021)</oddFooter>
  </headerFooter>
  <legacyDrawing r:id="rId2"/>
</worksheet>
</file>

<file path=xl/worksheets/sheet27.xml><?xml version="1.0" encoding="utf-8"?>
<worksheet xmlns="http://schemas.openxmlformats.org/spreadsheetml/2006/main" xmlns:r="http://schemas.openxmlformats.org/officeDocument/2006/relationships">
  <sheetPr codeName="Sheet38">
    <pageSetUpPr fitToPage="1"/>
  </sheetPr>
  <dimension ref="A1:AA42"/>
  <sheetViews>
    <sheetView showGridLines="0" showRowColHeaders="0" zoomScale="75" zoomScaleNormal="75" zoomScaleSheetLayoutView="70" zoomScalePageLayoutView="0" workbookViewId="0" topLeftCell="A1">
      <selection activeCell="A5" sqref="A5"/>
    </sheetView>
  </sheetViews>
  <sheetFormatPr defaultColWidth="9.33203125" defaultRowHeight="12.75"/>
  <cols>
    <col min="1" max="1" width="15.33203125" style="194" customWidth="1"/>
    <col min="2" max="2" width="9.83203125" style="194" customWidth="1"/>
    <col min="3" max="3" width="32.83203125" style="194" customWidth="1"/>
    <col min="4" max="12" width="16.83203125" style="194" customWidth="1"/>
    <col min="13" max="13" width="9.33203125" style="194" customWidth="1"/>
    <col min="14" max="14" width="13.16015625" style="194" customWidth="1"/>
    <col min="15" max="15" width="10" style="194" hidden="1" customWidth="1"/>
    <col min="16" max="17" width="9.33203125" style="194" hidden="1" customWidth="1"/>
    <col min="18" max="18" width="0" style="194" hidden="1" customWidth="1"/>
    <col min="19" max="16384" width="9.33203125" style="194" customWidth="1"/>
  </cols>
  <sheetData>
    <row r="1" spans="1:27" s="47" customFormat="1" ht="3" customHeight="1">
      <c r="A1" s="174"/>
      <c r="AA1" s="653"/>
    </row>
    <row r="2" spans="2:12" s="185" customFormat="1" ht="21" customHeight="1">
      <c r="B2" s="177" t="s">
        <v>296</v>
      </c>
      <c r="C2" s="182"/>
      <c r="D2" s="183"/>
      <c r="E2" s="183"/>
      <c r="F2" s="183"/>
      <c r="G2" s="183"/>
      <c r="H2" s="183"/>
      <c r="I2" s="444"/>
      <c r="J2" s="184"/>
      <c r="K2" s="184"/>
      <c r="L2" s="180" t="s">
        <v>298</v>
      </c>
    </row>
    <row r="3" spans="2:12" s="185" customFormat="1" ht="4.5" customHeight="1">
      <c r="B3" s="186"/>
      <c r="C3" s="186"/>
      <c r="D3" s="187"/>
      <c r="E3" s="187"/>
      <c r="F3" s="187"/>
      <c r="G3" s="187"/>
      <c r="H3" s="187"/>
      <c r="I3" s="187"/>
      <c r="J3" s="187"/>
      <c r="K3" s="187"/>
      <c r="L3" s="187"/>
    </row>
    <row r="4" spans="2:12" s="188" customFormat="1" ht="21" customHeight="1">
      <c r="B4" s="439" t="str">
        <f>CONCATENATE(Cover!D21,"  ",Cover!E21)</f>
        <v>FACILITY NAME:  </v>
      </c>
      <c r="C4" s="312"/>
      <c r="D4" s="152"/>
      <c r="E4" s="313"/>
      <c r="F4" s="268" t="str">
        <f>CONCATENATE(Cover!D23,"  ",Cover!E23)</f>
        <v>NDEE SPILL NO.:  </v>
      </c>
      <c r="G4" s="441"/>
      <c r="H4" s="441"/>
      <c r="I4" s="270" t="str">
        <f>CONCATENATE(Cover!D24,"  ",Cover!E24)</f>
        <v>NDEE IIS NO.:  </v>
      </c>
      <c r="J4" s="441"/>
      <c r="K4" s="314"/>
      <c r="L4" s="315"/>
    </row>
    <row r="5" spans="2:12" s="188" customFormat="1" ht="4.5" customHeight="1">
      <c r="B5" s="271"/>
      <c r="C5" s="187"/>
      <c r="D5" s="187"/>
      <c r="E5" s="187"/>
      <c r="F5" s="187"/>
      <c r="G5" s="187"/>
      <c r="H5" s="272"/>
      <c r="I5" s="187"/>
      <c r="J5" s="187"/>
      <c r="K5" s="187"/>
      <c r="L5" s="187"/>
    </row>
    <row r="6" spans="2:12" s="189" customFormat="1" ht="21" customHeight="1">
      <c r="B6" s="440" t="str">
        <f>CONCATENATE(Cover!D26,"  ",Cover!E26)</f>
        <v>CONSULTANT:  </v>
      </c>
      <c r="C6" s="153"/>
      <c r="D6" s="153"/>
      <c r="E6" s="156"/>
      <c r="F6" s="442" t="str">
        <f>IF(Cover!E27="",Cover!D27,CONCATENATE(Cover!D27,"  ",TEXT(Cover!E27,"dd-mmm-yy")))</f>
        <v>COMPLETION DATE:</v>
      </c>
      <c r="G6" s="443"/>
      <c r="H6" s="443"/>
      <c r="I6" s="275" t="str">
        <f>CONCATENATE(Cover!D28,"  ",Cover!E28)</f>
        <v>PREPARED BY:  </v>
      </c>
      <c r="J6" s="443"/>
      <c r="K6" s="316"/>
      <c r="L6" s="317"/>
    </row>
    <row r="7" spans="2:12" s="189" customFormat="1" ht="11.25" customHeight="1">
      <c r="B7" s="438"/>
      <c r="C7" s="436"/>
      <c r="D7" s="436"/>
      <c r="E7" s="436"/>
      <c r="F7" s="436"/>
      <c r="G7" s="436"/>
      <c r="H7" s="435"/>
      <c r="I7" s="437"/>
      <c r="J7" s="437"/>
      <c r="K7" s="437"/>
      <c r="L7" s="190"/>
    </row>
    <row r="8" spans="2:13" s="188" customFormat="1" ht="21" customHeight="1">
      <c r="B8" s="811" t="s">
        <v>244</v>
      </c>
      <c r="C8" s="812"/>
      <c r="D8" s="812"/>
      <c r="E8" s="812"/>
      <c r="F8" s="812"/>
      <c r="G8" s="812"/>
      <c r="H8" s="812"/>
      <c r="I8" s="812"/>
      <c r="J8" s="812"/>
      <c r="K8" s="812"/>
      <c r="L8" s="813"/>
      <c r="M8" s="191"/>
    </row>
    <row r="9" spans="2:18" s="149" customFormat="1" ht="21" customHeight="1">
      <c r="B9" s="814" t="s">
        <v>81</v>
      </c>
      <c r="C9" s="815"/>
      <c r="D9" s="815"/>
      <c r="E9" s="815"/>
      <c r="F9" s="815"/>
      <c r="G9" s="815"/>
      <c r="H9" s="815"/>
      <c r="I9" s="815"/>
      <c r="J9" s="815"/>
      <c r="K9" s="815"/>
      <c r="L9" s="816"/>
      <c r="M9" s="189"/>
      <c r="N9" s="189"/>
      <c r="O9" s="219"/>
      <c r="P9" s="219"/>
      <c r="Q9" s="219"/>
      <c r="R9" s="220"/>
    </row>
    <row r="10" spans="2:12" ht="4.5" customHeight="1">
      <c r="B10" s="192"/>
      <c r="C10" s="192"/>
      <c r="D10" s="538"/>
      <c r="E10" s="538"/>
      <c r="F10" s="538"/>
      <c r="G10" s="538"/>
      <c r="H10" s="538"/>
      <c r="I10" s="538"/>
      <c r="J10" s="538"/>
      <c r="K10" s="538"/>
      <c r="L10" s="538"/>
    </row>
    <row r="11" spans="2:18" ht="19.5" customHeight="1">
      <c r="B11" s="318" t="s">
        <v>231</v>
      </c>
      <c r="C11" s="539"/>
      <c r="D11" s="817" t="s">
        <v>239</v>
      </c>
      <c r="E11" s="818"/>
      <c r="F11" s="819"/>
      <c r="G11" s="817" t="s">
        <v>234</v>
      </c>
      <c r="H11" s="818"/>
      <c r="I11" s="819"/>
      <c r="J11" s="820" t="s">
        <v>235</v>
      </c>
      <c r="K11" s="821"/>
      <c r="L11" s="822"/>
      <c r="O11" s="195"/>
      <c r="P11" s="195"/>
      <c r="Q11" s="195"/>
      <c r="R11" s="195"/>
    </row>
    <row r="12" spans="2:18" ht="19.5" customHeight="1">
      <c r="B12" s="318" t="s">
        <v>232</v>
      </c>
      <c r="C12" s="540"/>
      <c r="D12" s="519"/>
      <c r="E12" s="520"/>
      <c r="F12" s="521"/>
      <c r="G12" s="519"/>
      <c r="H12" s="520"/>
      <c r="I12" s="521"/>
      <c r="J12" s="546"/>
      <c r="K12" s="547"/>
      <c r="L12" s="548"/>
      <c r="N12" s="189"/>
      <c r="O12" s="195"/>
      <c r="P12" s="195"/>
      <c r="Q12" s="195"/>
      <c r="R12" s="195"/>
    </row>
    <row r="13" spans="2:18" ht="19.5" customHeight="1">
      <c r="B13" s="318" t="s">
        <v>233</v>
      </c>
      <c r="C13" s="540"/>
      <c r="D13" s="569"/>
      <c r="E13" s="570"/>
      <c r="F13" s="571"/>
      <c r="G13" s="572"/>
      <c r="H13" s="573"/>
      <c r="I13" s="574"/>
      <c r="J13" s="569"/>
      <c r="K13" s="570"/>
      <c r="L13" s="571"/>
      <c r="O13" s="195"/>
      <c r="P13" s="195"/>
      <c r="Q13" s="195"/>
      <c r="R13" s="195"/>
    </row>
    <row r="14" spans="2:18" ht="19.5" customHeight="1">
      <c r="B14" s="318" t="s">
        <v>245</v>
      </c>
      <c r="C14" s="540"/>
      <c r="D14" s="563"/>
      <c r="E14" s="564"/>
      <c r="F14" s="565"/>
      <c r="G14" s="566"/>
      <c r="H14" s="567"/>
      <c r="I14" s="568"/>
      <c r="J14" s="563"/>
      <c r="K14" s="564"/>
      <c r="L14" s="565"/>
      <c r="O14" s="195"/>
      <c r="P14" s="195"/>
      <c r="Q14" s="195"/>
      <c r="R14" s="195"/>
    </row>
    <row r="15" spans="2:18" ht="19.5" customHeight="1">
      <c r="B15" s="541" t="s">
        <v>237</v>
      </c>
      <c r="C15" s="542"/>
      <c r="D15" s="543"/>
      <c r="E15" s="340"/>
      <c r="F15" s="340"/>
      <c r="G15" s="340"/>
      <c r="H15" s="340"/>
      <c r="I15" s="340"/>
      <c r="J15" s="325"/>
      <c r="K15" s="325"/>
      <c r="L15" s="326"/>
      <c r="O15" s="195"/>
      <c r="P15" s="195"/>
      <c r="Q15" s="195"/>
      <c r="R15" s="195"/>
    </row>
    <row r="16" spans="2:18" ht="19.5" customHeight="1">
      <c r="B16" s="327" t="s">
        <v>29</v>
      </c>
      <c r="C16" s="328"/>
      <c r="D16" s="522"/>
      <c r="E16" s="523"/>
      <c r="F16" s="524"/>
      <c r="G16" s="522"/>
      <c r="H16" s="523"/>
      <c r="I16" s="524"/>
      <c r="J16" s="522"/>
      <c r="K16" s="523"/>
      <c r="L16" s="549"/>
      <c r="N16" s="61"/>
      <c r="O16" s="195"/>
      <c r="P16" s="195"/>
      <c r="Q16" s="195"/>
      <c r="R16" s="195"/>
    </row>
    <row r="17" spans="2:18" ht="19.5" customHeight="1">
      <c r="B17" s="330" t="s">
        <v>30</v>
      </c>
      <c r="C17" s="331"/>
      <c r="D17" s="525"/>
      <c r="E17" s="526"/>
      <c r="F17" s="527"/>
      <c r="G17" s="525"/>
      <c r="H17" s="526"/>
      <c r="I17" s="527"/>
      <c r="J17" s="525"/>
      <c r="K17" s="526"/>
      <c r="L17" s="550"/>
      <c r="N17" s="61"/>
      <c r="O17" s="195"/>
      <c r="P17" s="195"/>
      <c r="Q17" s="195"/>
      <c r="R17" s="195"/>
    </row>
    <row r="18" spans="2:18" ht="19.5" customHeight="1">
      <c r="B18" s="330" t="s">
        <v>31</v>
      </c>
      <c r="C18" s="331"/>
      <c r="D18" s="525"/>
      <c r="E18" s="526"/>
      <c r="F18" s="527"/>
      <c r="G18" s="525"/>
      <c r="H18" s="526"/>
      <c r="I18" s="527"/>
      <c r="J18" s="525"/>
      <c r="K18" s="526"/>
      <c r="L18" s="550"/>
      <c r="M18" s="537"/>
      <c r="N18" s="61"/>
      <c r="O18" s="195">
        <f>COUNTIF(D18:L18,"fp")</f>
        <v>0</v>
      </c>
      <c r="P18" s="196" t="str">
        <f>IF(O18&gt;0,ESOL1,IF(COUNT(D18:L18)=0,"--",MAX(D18:L18)))</f>
        <v>--</v>
      </c>
      <c r="Q18" s="195"/>
      <c r="R18" s="195"/>
    </row>
    <row r="19" spans="2:18" ht="19.5" customHeight="1">
      <c r="B19" s="330" t="s">
        <v>49</v>
      </c>
      <c r="C19" s="331"/>
      <c r="D19" s="525"/>
      <c r="E19" s="526"/>
      <c r="F19" s="527"/>
      <c r="G19" s="525"/>
      <c r="H19" s="526"/>
      <c r="I19" s="527"/>
      <c r="J19" s="525"/>
      <c r="K19" s="526"/>
      <c r="L19" s="550"/>
      <c r="O19" s="195"/>
      <c r="P19" s="196"/>
      <c r="Q19" s="195"/>
      <c r="R19" s="195"/>
    </row>
    <row r="20" spans="2:18" s="197" customFormat="1" ht="19.5" customHeight="1">
      <c r="B20" s="330" t="s">
        <v>34</v>
      </c>
      <c r="C20" s="331"/>
      <c r="D20" s="528"/>
      <c r="E20" s="529"/>
      <c r="F20" s="530"/>
      <c r="G20" s="528"/>
      <c r="H20" s="529"/>
      <c r="I20" s="530"/>
      <c r="J20" s="525"/>
      <c r="K20" s="526"/>
      <c r="L20" s="550"/>
      <c r="O20" s="195"/>
      <c r="P20" s="196"/>
      <c r="Q20" s="198"/>
      <c r="R20" s="198"/>
    </row>
    <row r="21" spans="2:18" ht="19.5" customHeight="1">
      <c r="B21" s="330" t="s">
        <v>33</v>
      </c>
      <c r="C21" s="331"/>
      <c r="D21" s="525"/>
      <c r="E21" s="526"/>
      <c r="F21" s="527"/>
      <c r="G21" s="525"/>
      <c r="H21" s="526"/>
      <c r="I21" s="527"/>
      <c r="J21" s="525"/>
      <c r="K21" s="526"/>
      <c r="L21" s="550"/>
      <c r="N21" s="61"/>
      <c r="O21" s="198"/>
      <c r="P21" s="198"/>
      <c r="Q21" s="195"/>
      <c r="R21" s="195"/>
    </row>
    <row r="22" spans="2:18" ht="19.5" customHeight="1">
      <c r="B22" s="330" t="s">
        <v>35</v>
      </c>
      <c r="C22" s="331"/>
      <c r="D22" s="531"/>
      <c r="E22" s="532"/>
      <c r="F22" s="533"/>
      <c r="G22" s="531"/>
      <c r="H22" s="532"/>
      <c r="I22" s="533"/>
      <c r="J22" s="531"/>
      <c r="K22" s="532"/>
      <c r="L22" s="551"/>
      <c r="O22" s="195"/>
      <c r="P22" s="195"/>
      <c r="Q22" s="195"/>
      <c r="R22" s="195"/>
    </row>
    <row r="23" spans="2:18" s="197" customFormat="1" ht="19.5" customHeight="1">
      <c r="B23" s="332" t="s">
        <v>36</v>
      </c>
      <c r="C23" s="333"/>
      <c r="D23" s="334"/>
      <c r="E23" s="335"/>
      <c r="F23" s="335"/>
      <c r="G23" s="335"/>
      <c r="H23" s="335"/>
      <c r="I23" s="335"/>
      <c r="J23" s="336"/>
      <c r="K23" s="336"/>
      <c r="L23" s="337"/>
      <c r="O23" s="195"/>
      <c r="P23" s="196"/>
      <c r="Q23" s="198"/>
      <c r="R23" s="198"/>
    </row>
    <row r="24" spans="2:18" ht="19.5" customHeight="1">
      <c r="B24" s="330" t="s">
        <v>37</v>
      </c>
      <c r="C24" s="331"/>
      <c r="D24" s="522"/>
      <c r="E24" s="523"/>
      <c r="F24" s="524"/>
      <c r="G24" s="522"/>
      <c r="H24" s="523"/>
      <c r="I24" s="524"/>
      <c r="J24" s="522"/>
      <c r="K24" s="523"/>
      <c r="L24" s="549"/>
      <c r="N24" s="61"/>
      <c r="O24" s="198"/>
      <c r="P24" s="198"/>
      <c r="Q24" s="195"/>
      <c r="R24" s="195"/>
    </row>
    <row r="25" spans="2:18" ht="19.5" customHeight="1">
      <c r="B25" s="330" t="s">
        <v>38</v>
      </c>
      <c r="C25" s="331"/>
      <c r="D25" s="525"/>
      <c r="E25" s="526"/>
      <c r="F25" s="527"/>
      <c r="G25" s="525"/>
      <c r="H25" s="526"/>
      <c r="I25" s="527"/>
      <c r="J25" s="525"/>
      <c r="K25" s="526"/>
      <c r="L25" s="550"/>
      <c r="O25" s="195"/>
      <c r="P25" s="195"/>
      <c r="Q25" s="195"/>
      <c r="R25" s="195"/>
    </row>
    <row r="26" spans="2:18" ht="19.5" customHeight="1">
      <c r="B26" s="330" t="s">
        <v>39</v>
      </c>
      <c r="C26" s="331"/>
      <c r="D26" s="525"/>
      <c r="E26" s="526"/>
      <c r="F26" s="527"/>
      <c r="G26" s="525"/>
      <c r="H26" s="526"/>
      <c r="I26" s="527"/>
      <c r="J26" s="525"/>
      <c r="K26" s="526"/>
      <c r="L26" s="550"/>
      <c r="N26" s="61"/>
      <c r="O26" s="195">
        <f>COUNTIF(D25:L25,"fp")</f>
        <v>0</v>
      </c>
      <c r="P26" s="196" t="str">
        <f>IF(O26&gt;0,ESOL3,IF(COUNT(D25:L25)=0,"--",MAX(D25:L25)))</f>
        <v>--</v>
      </c>
      <c r="Q26" s="195"/>
      <c r="R26" s="195"/>
    </row>
    <row r="27" spans="2:18" ht="19.5" customHeight="1">
      <c r="B27" s="330" t="s">
        <v>89</v>
      </c>
      <c r="C27" s="331">
        <f>IF('Form-6a-(1)'!C28="","",'Form-6a-(1)'!C28)</f>
      </c>
      <c r="D27" s="525"/>
      <c r="E27" s="526"/>
      <c r="F27" s="527"/>
      <c r="G27" s="525"/>
      <c r="H27" s="526"/>
      <c r="I27" s="527"/>
      <c r="J27" s="525"/>
      <c r="K27" s="526"/>
      <c r="L27" s="550"/>
      <c r="O27" s="195"/>
      <c r="P27" s="196"/>
      <c r="Q27" s="195"/>
      <c r="R27" s="195"/>
    </row>
    <row r="28" spans="2:18" s="197" customFormat="1" ht="18.75" customHeight="1">
      <c r="B28" s="330" t="s">
        <v>89</v>
      </c>
      <c r="C28" s="331">
        <f>IF('Form-6a-(1)'!C29="","",'Form-6a-(1)'!C29)</f>
      </c>
      <c r="D28" s="528"/>
      <c r="E28" s="529"/>
      <c r="F28" s="530"/>
      <c r="G28" s="528"/>
      <c r="H28" s="529"/>
      <c r="I28" s="530"/>
      <c r="J28" s="525"/>
      <c r="K28" s="526"/>
      <c r="L28" s="550"/>
      <c r="O28" s="195"/>
      <c r="P28" s="196"/>
      <c r="Q28" s="198"/>
      <c r="R28" s="198"/>
    </row>
    <row r="29" spans="2:18" ht="19.5" customHeight="1">
      <c r="B29" s="330" t="s">
        <v>89</v>
      </c>
      <c r="C29" s="331">
        <f>IF('Form-6a-(1)'!C30="","",'Form-6a-(1)'!C30)</f>
      </c>
      <c r="D29" s="531"/>
      <c r="E29" s="532"/>
      <c r="F29" s="533"/>
      <c r="G29" s="531"/>
      <c r="H29" s="532"/>
      <c r="I29" s="533"/>
      <c r="J29" s="531"/>
      <c r="K29" s="532"/>
      <c r="L29" s="551"/>
      <c r="N29" s="61"/>
      <c r="O29" s="198"/>
      <c r="P29" s="198"/>
      <c r="Q29" s="195"/>
      <c r="R29" s="195"/>
    </row>
    <row r="30" spans="2:18" ht="19.5" customHeight="1">
      <c r="B30" s="338" t="s">
        <v>80</v>
      </c>
      <c r="C30" s="339"/>
      <c r="D30" s="340"/>
      <c r="E30" s="340"/>
      <c r="F30" s="340"/>
      <c r="G30" s="340"/>
      <c r="H30" s="340"/>
      <c r="I30" s="340"/>
      <c r="J30" s="325"/>
      <c r="K30" s="325"/>
      <c r="L30" s="326"/>
      <c r="O30" s="195"/>
      <c r="P30" s="195"/>
      <c r="Q30" s="195"/>
      <c r="R30" s="195"/>
    </row>
    <row r="31" spans="2:18" ht="19.5" customHeight="1">
      <c r="B31" s="805" t="str">
        <f>IF('Form-6a-(1)'!B32:C32="","  ",'Form-6a-(1)'!B32:C32)</f>
        <v>  </v>
      </c>
      <c r="C31" s="806"/>
      <c r="D31" s="522"/>
      <c r="E31" s="523"/>
      <c r="F31" s="524"/>
      <c r="G31" s="522"/>
      <c r="H31" s="523"/>
      <c r="I31" s="524"/>
      <c r="J31" s="522"/>
      <c r="K31" s="523"/>
      <c r="L31" s="549"/>
      <c r="N31" s="61"/>
      <c r="O31" s="195">
        <f>COUNTIF(D31:L31,"fp")</f>
        <v>0</v>
      </c>
      <c r="P31" s="196" t="str">
        <f>IF(O31&gt;0,ESOL4,IF(COUNT(D31:L31)=0,"--",MAX(D31:L31)))</f>
        <v>--</v>
      </c>
      <c r="Q31" s="195"/>
      <c r="R31" s="195"/>
    </row>
    <row r="32" spans="2:18" ht="19.5" customHeight="1">
      <c r="B32" s="805" t="str">
        <f>IF('Form-6a-(1)'!B33:C33="","  ",'Form-6a-(1)'!B33:C33)</f>
        <v>  </v>
      </c>
      <c r="C32" s="806"/>
      <c r="D32" s="525"/>
      <c r="E32" s="526"/>
      <c r="F32" s="527"/>
      <c r="G32" s="525"/>
      <c r="H32" s="526"/>
      <c r="I32" s="527"/>
      <c r="J32" s="525"/>
      <c r="K32" s="526"/>
      <c r="L32" s="550"/>
      <c r="N32" s="61"/>
      <c r="O32" s="195"/>
      <c r="P32" s="196"/>
      <c r="Q32" s="195"/>
      <c r="R32" s="195"/>
    </row>
    <row r="33" spans="2:18" ht="19.5" customHeight="1">
      <c r="B33" s="805" t="str">
        <f>IF('Form-6a-(1)'!B34:C34="","  ",'Form-6a-(1)'!B34:C34)</f>
        <v>  </v>
      </c>
      <c r="C33" s="806"/>
      <c r="D33" s="525"/>
      <c r="E33" s="526"/>
      <c r="F33" s="527"/>
      <c r="G33" s="525"/>
      <c r="H33" s="526"/>
      <c r="I33" s="527"/>
      <c r="J33" s="525"/>
      <c r="K33" s="526"/>
      <c r="L33" s="550"/>
      <c r="O33" s="195"/>
      <c r="P33" s="196"/>
      <c r="Q33" s="195"/>
      <c r="R33" s="195"/>
    </row>
    <row r="34" spans="2:18" s="197" customFormat="1" ht="18.75" customHeight="1">
      <c r="B34" s="805" t="str">
        <f>IF('Form-6a-(1)'!B35:C35="","  ",'Form-6a-(1)'!B35:C35)</f>
        <v>  </v>
      </c>
      <c r="C34" s="806"/>
      <c r="D34" s="534"/>
      <c r="E34" s="535"/>
      <c r="F34" s="536"/>
      <c r="G34" s="534"/>
      <c r="H34" s="535"/>
      <c r="I34" s="536"/>
      <c r="J34" s="531"/>
      <c r="K34" s="532"/>
      <c r="L34" s="551"/>
      <c r="O34" s="195"/>
      <c r="P34" s="196"/>
      <c r="Q34" s="198"/>
      <c r="R34" s="198"/>
    </row>
    <row r="35" spans="2:18" s="197" customFormat="1" ht="11.25" customHeight="1">
      <c r="B35"/>
      <c r="C35"/>
      <c r="D35"/>
      <c r="E35"/>
      <c r="F35"/>
      <c r="G35"/>
      <c r="H35"/>
      <c r="I35"/>
      <c r="J35"/>
      <c r="K35"/>
      <c r="L35"/>
      <c r="O35" s="195"/>
      <c r="P35" s="196"/>
      <c r="Q35" s="198"/>
      <c r="R35" s="198"/>
    </row>
    <row r="36" spans="2:18" s="197" customFormat="1" ht="30" customHeight="1">
      <c r="B36" s="807" t="s">
        <v>240</v>
      </c>
      <c r="C36" s="808"/>
      <c r="D36" s="559" t="s">
        <v>241</v>
      </c>
      <c r="E36" s="560" t="s">
        <v>242</v>
      </c>
      <c r="F36" s="561" t="s">
        <v>243</v>
      </c>
      <c r="G36" s="559" t="s">
        <v>241</v>
      </c>
      <c r="H36" s="560" t="s">
        <v>242</v>
      </c>
      <c r="I36" s="561" t="s">
        <v>243</v>
      </c>
      <c r="J36" s="559" t="s">
        <v>241</v>
      </c>
      <c r="K36" s="560" t="s">
        <v>242</v>
      </c>
      <c r="L36" s="561" t="s">
        <v>243</v>
      </c>
      <c r="O36" s="195"/>
      <c r="P36" s="196"/>
      <c r="Q36" s="198"/>
      <c r="R36" s="198"/>
    </row>
    <row r="37" spans="2:18" s="197" customFormat="1" ht="18.75" customHeight="1">
      <c r="B37" s="809"/>
      <c r="C37" s="810"/>
      <c r="D37" s="553"/>
      <c r="E37" s="554"/>
      <c r="F37" s="555"/>
      <c r="G37" s="553"/>
      <c r="H37" s="554"/>
      <c r="I37" s="555"/>
      <c r="J37" s="556"/>
      <c r="K37" s="557"/>
      <c r="L37" s="558"/>
      <c r="O37" s="195"/>
      <c r="P37" s="196"/>
      <c r="Q37" s="198"/>
      <c r="R37" s="198"/>
    </row>
    <row r="38" spans="2:18" ht="11.25" customHeight="1">
      <c r="B38" s="544"/>
      <c r="C38" s="544"/>
      <c r="D38" s="545"/>
      <c r="E38" s="545"/>
      <c r="F38" s="545"/>
      <c r="G38" s="545"/>
      <c r="H38" s="545"/>
      <c r="I38" s="545"/>
      <c r="J38" s="545"/>
      <c r="K38" s="545"/>
      <c r="L38" s="545"/>
      <c r="N38" s="61"/>
      <c r="O38" s="198"/>
      <c r="P38" s="198"/>
      <c r="Q38" s="195"/>
      <c r="R38" s="195"/>
    </row>
    <row r="39" spans="2:18" s="171" customFormat="1" ht="19.5" customHeight="1">
      <c r="B39" s="345" t="s">
        <v>93</v>
      </c>
      <c r="C39" s="249"/>
      <c r="D39" s="250"/>
      <c r="E39" s="251"/>
      <c r="F39" s="251"/>
      <c r="G39" s="251"/>
      <c r="H39" s="251"/>
      <c r="I39" s="251"/>
      <c r="J39" s="251"/>
      <c r="K39" s="190"/>
      <c r="L39" s="190"/>
      <c r="O39" s="195"/>
      <c r="P39" s="195"/>
      <c r="Q39" s="176"/>
      <c r="R39" s="176"/>
    </row>
    <row r="40" spans="1:18" s="47" customFormat="1" ht="15.75" customHeight="1">
      <c r="A40" s="174"/>
      <c r="B40" s="346"/>
      <c r="C40" s="347"/>
      <c r="D40" s="347"/>
      <c r="E40" s="347"/>
      <c r="F40" s="347"/>
      <c r="G40" s="347"/>
      <c r="H40" s="347"/>
      <c r="I40" s="347"/>
      <c r="J40" s="347"/>
      <c r="K40" s="624"/>
      <c r="L40" s="626"/>
      <c r="O40" s="176"/>
      <c r="P40" s="176"/>
      <c r="Q40" s="99"/>
      <c r="R40" s="99"/>
    </row>
    <row r="41" spans="2:18" ht="15.75">
      <c r="B41" s="199" t="s">
        <v>236</v>
      </c>
      <c r="C41" s="195"/>
      <c r="D41" s="195"/>
      <c r="E41" s="195"/>
      <c r="F41" s="195"/>
      <c r="G41" s="195"/>
      <c r="H41" s="195"/>
      <c r="I41" s="195"/>
      <c r="J41" s="195"/>
      <c r="K41" s="195"/>
      <c r="L41" s="195"/>
      <c r="O41" s="99"/>
      <c r="P41" s="99"/>
      <c r="Q41" s="195"/>
      <c r="R41" s="195"/>
    </row>
    <row r="42" spans="15:18" ht="12.75">
      <c r="O42" s="195"/>
      <c r="P42" s="195"/>
      <c r="Q42" s="195"/>
      <c r="R42" s="195"/>
    </row>
  </sheetData>
  <sheetProtection password="DD51" sheet="1" objects="1" scenarios="1"/>
  <mergeCells count="10">
    <mergeCell ref="B34:C34"/>
    <mergeCell ref="B36:C37"/>
    <mergeCell ref="B8:L8"/>
    <mergeCell ref="B9:L9"/>
    <mergeCell ref="D11:F11"/>
    <mergeCell ref="G11:I11"/>
    <mergeCell ref="J11:L11"/>
    <mergeCell ref="B31:C31"/>
    <mergeCell ref="B32:C32"/>
    <mergeCell ref="B33:C33"/>
  </mergeCells>
  <printOptions horizontalCentered="1" verticalCentered="1"/>
  <pageMargins left="0.52" right="0.67" top="1" bottom="1" header="0.5" footer="0.5"/>
  <pageSetup fitToHeight="1" fitToWidth="1" horizontalDpi="600" verticalDpi="600" orientation="landscape" r:id="rId3"/>
  <headerFooter alignWithMargins="0">
    <oddFooter>&amp;L(Version 4.1, revised June 2021)</oddFooter>
  </headerFooter>
  <legacyDrawing r:id="rId2"/>
</worksheet>
</file>

<file path=xl/worksheets/sheet28.xml><?xml version="1.0" encoding="utf-8"?>
<worksheet xmlns="http://schemas.openxmlformats.org/spreadsheetml/2006/main" xmlns:r="http://schemas.openxmlformats.org/officeDocument/2006/relationships">
  <sheetPr codeName="Sheet24">
    <pageSetUpPr fitToPage="1"/>
  </sheetPr>
  <dimension ref="A1:AA60"/>
  <sheetViews>
    <sheetView showGridLines="0" showRowColHeaders="0" zoomScale="75" zoomScaleNormal="75" zoomScaleSheetLayoutView="100" zoomScalePageLayoutView="0" workbookViewId="0" topLeftCell="A1">
      <selection activeCell="A5" sqref="A5"/>
    </sheetView>
  </sheetViews>
  <sheetFormatPr defaultColWidth="9.33203125" defaultRowHeight="12.75"/>
  <cols>
    <col min="1" max="1" width="15.33203125" style="171" customWidth="1"/>
    <col min="2" max="2" width="9.83203125" style="171" customWidth="1"/>
    <col min="3" max="3" width="28.16015625" style="171" customWidth="1"/>
    <col min="4" max="12" width="13.83203125" style="171" customWidth="1"/>
    <col min="13" max="13" width="13.83203125" style="171" hidden="1" customWidth="1"/>
    <col min="14" max="15" width="13.83203125" style="171" customWidth="1"/>
    <col min="16" max="16" width="17.83203125" style="171" customWidth="1"/>
    <col min="17" max="16384" width="9.33203125" style="171" customWidth="1"/>
  </cols>
  <sheetData>
    <row r="1" s="47" customFormat="1" ht="3" customHeight="1">
      <c r="AA1" s="653"/>
    </row>
    <row r="2" spans="2:16" s="146" customFormat="1" ht="24" customHeight="1">
      <c r="B2" s="177" t="s">
        <v>296</v>
      </c>
      <c r="C2" s="178"/>
      <c r="D2" s="178"/>
      <c r="E2" s="178"/>
      <c r="F2" s="178"/>
      <c r="G2" s="178"/>
      <c r="H2" s="178"/>
      <c r="I2" s="178"/>
      <c r="J2" s="178"/>
      <c r="K2" s="178"/>
      <c r="L2" s="179"/>
      <c r="M2" s="179"/>
      <c r="N2" s="179"/>
      <c r="O2" s="179"/>
      <c r="P2" s="180" t="s">
        <v>172</v>
      </c>
    </row>
    <row r="3" spans="2:16" s="149" customFormat="1" ht="4.5" customHeight="1">
      <c r="B3" s="147"/>
      <c r="C3" s="148"/>
      <c r="D3" s="148"/>
      <c r="E3" s="148"/>
      <c r="F3" s="148"/>
      <c r="G3" s="148"/>
      <c r="H3" s="148"/>
      <c r="I3" s="148"/>
      <c r="J3" s="148"/>
      <c r="K3" s="148"/>
      <c r="L3" s="148"/>
      <c r="M3" s="148"/>
      <c r="N3" s="148"/>
      <c r="O3" s="148"/>
      <c r="P3" s="148"/>
    </row>
    <row r="4" spans="2:16" s="149" customFormat="1" ht="24" customHeight="1">
      <c r="B4" s="411" t="str">
        <f>CONCATENATE(Cover!D21,"  ",Cover!E21)</f>
        <v>FACILITY NAME:  </v>
      </c>
      <c r="C4" s="150"/>
      <c r="D4" s="151"/>
      <c r="E4" s="152"/>
      <c r="F4" s="153"/>
      <c r="G4" s="154"/>
      <c r="H4" s="268" t="str">
        <f>CONCATENATE(Cover!D23,"  ",Cover!E23)</f>
        <v>NDEE SPILL NO.:  </v>
      </c>
      <c r="I4" s="150"/>
      <c r="J4" s="150"/>
      <c r="K4" s="414"/>
      <c r="L4" s="270" t="str">
        <f>CONCATENATE(Cover!D24,"  ",Cover!E24)</f>
        <v>NDEE IIS NO.:  </v>
      </c>
      <c r="M4" s="153"/>
      <c r="N4" s="153"/>
      <c r="O4" s="153"/>
      <c r="P4" s="156"/>
    </row>
    <row r="5" spans="2:16" s="149" customFormat="1" ht="4.5" customHeight="1">
      <c r="B5" s="271"/>
      <c r="C5" s="157"/>
      <c r="D5" s="158"/>
      <c r="E5" s="158"/>
      <c r="F5" s="158"/>
      <c r="G5" s="159"/>
      <c r="H5" s="272"/>
      <c r="I5" s="159"/>
      <c r="J5" s="159"/>
      <c r="K5" s="158"/>
      <c r="L5" s="158"/>
      <c r="M5" s="158"/>
      <c r="N5" s="158"/>
      <c r="O5" s="158"/>
      <c r="P5" s="158"/>
    </row>
    <row r="6" spans="2:16" s="164" customFormat="1" ht="24" customHeight="1">
      <c r="B6" s="413" t="str">
        <f>CONCATENATE(Cover!D26,"  ",Cover!E26)</f>
        <v>CONSULTANT:  </v>
      </c>
      <c r="C6" s="150"/>
      <c r="D6" s="160"/>
      <c r="E6" s="161"/>
      <c r="F6" s="161"/>
      <c r="G6" s="154"/>
      <c r="H6" s="273" t="str">
        <f>IF(Cover!E27="",Cover!D27,CONCATENATE(Cover!D27,"  ",TEXT(Cover!E27,"dd-mmm-yy")))</f>
        <v>COMPLETION DATE:</v>
      </c>
      <c r="I6" s="150"/>
      <c r="J6" s="150"/>
      <c r="K6" s="414"/>
      <c r="L6" s="275" t="str">
        <f>CONCATENATE(Cover!D28,"  ",Cover!E28)</f>
        <v>PREPARED BY:  </v>
      </c>
      <c r="M6" s="161"/>
      <c r="N6" s="161"/>
      <c r="O6" s="161"/>
      <c r="P6" s="163"/>
    </row>
    <row r="7" spans="2:16" s="168" customFormat="1" ht="3" customHeight="1">
      <c r="B7" s="165"/>
      <c r="C7" s="166"/>
      <c r="D7" s="166"/>
      <c r="E7" s="166"/>
      <c r="F7" s="166"/>
      <c r="G7" s="166"/>
      <c r="H7" s="167"/>
      <c r="I7" s="166"/>
      <c r="J7" s="166"/>
      <c r="K7" s="166"/>
      <c r="L7" s="166"/>
      <c r="M7" s="166"/>
      <c r="N7" s="166"/>
      <c r="O7" s="166"/>
      <c r="P7" s="166"/>
    </row>
    <row r="8" spans="2:16" s="149" customFormat="1" ht="24" customHeight="1">
      <c r="B8" s="782" t="s">
        <v>88</v>
      </c>
      <c r="C8" s="783"/>
      <c r="D8" s="783"/>
      <c r="E8" s="783"/>
      <c r="F8" s="783"/>
      <c r="G8" s="783"/>
      <c r="H8" s="783"/>
      <c r="I8" s="783"/>
      <c r="J8" s="783"/>
      <c r="K8" s="783"/>
      <c r="L8" s="783"/>
      <c r="M8" s="783"/>
      <c r="N8" s="783"/>
      <c r="O8" s="783"/>
      <c r="P8" s="784"/>
    </row>
    <row r="9" spans="2:20" s="149" customFormat="1" ht="21" customHeight="1">
      <c r="B9" s="779" t="s">
        <v>81</v>
      </c>
      <c r="C9" s="780"/>
      <c r="D9" s="780"/>
      <c r="E9" s="780"/>
      <c r="F9" s="780"/>
      <c r="G9" s="780"/>
      <c r="H9" s="780"/>
      <c r="I9" s="780"/>
      <c r="J9" s="780"/>
      <c r="K9" s="780"/>
      <c r="L9" s="780"/>
      <c r="M9" s="780"/>
      <c r="N9" s="780"/>
      <c r="O9" s="780"/>
      <c r="P9" s="781"/>
      <c r="Q9" s="171"/>
      <c r="R9" s="171"/>
      <c r="S9" s="181"/>
      <c r="T9" s="234"/>
    </row>
    <row r="10" spans="2:16" ht="4.5" customHeight="1">
      <c r="B10" s="169"/>
      <c r="C10" s="173"/>
      <c r="D10" s="173"/>
      <c r="E10" s="173"/>
      <c r="F10" s="173"/>
      <c r="G10" s="173"/>
      <c r="H10" s="173"/>
      <c r="I10" s="173"/>
      <c r="J10" s="173"/>
      <c r="K10" s="173"/>
      <c r="L10" s="173"/>
      <c r="M10" s="173"/>
      <c r="N10" s="173"/>
      <c r="O10" s="173"/>
      <c r="P10" s="173"/>
    </row>
    <row r="11" spans="2:18" ht="21" customHeight="1">
      <c r="B11" s="276" t="s">
        <v>42</v>
      </c>
      <c r="C11" s="277"/>
      <c r="D11" s="463"/>
      <c r="E11" s="463"/>
      <c r="F11" s="463"/>
      <c r="G11" s="463"/>
      <c r="H11" s="463"/>
      <c r="I11" s="463"/>
      <c r="J11" s="463"/>
      <c r="K11" s="463"/>
      <c r="L11" s="463"/>
      <c r="M11" s="785" t="s">
        <v>43</v>
      </c>
      <c r="N11" s="785" t="s">
        <v>24</v>
      </c>
      <c r="O11" s="785" t="s">
        <v>25</v>
      </c>
      <c r="P11" s="785" t="s">
        <v>276</v>
      </c>
      <c r="R11" s="172"/>
    </row>
    <row r="12" spans="2:16" ht="21" customHeight="1">
      <c r="B12" s="276" t="s">
        <v>26</v>
      </c>
      <c r="C12" s="277"/>
      <c r="D12" s="464"/>
      <c r="E12" s="431"/>
      <c r="F12" s="431"/>
      <c r="G12" s="431"/>
      <c r="H12" s="431"/>
      <c r="I12" s="431"/>
      <c r="J12" s="431"/>
      <c r="K12" s="431"/>
      <c r="L12" s="431"/>
      <c r="M12" s="786"/>
      <c r="N12" s="786"/>
      <c r="O12" s="786"/>
      <c r="P12" s="786"/>
    </row>
    <row r="13" spans="2:16" ht="21" customHeight="1">
      <c r="B13" s="276" t="s">
        <v>28</v>
      </c>
      <c r="C13" s="277"/>
      <c r="D13" s="465"/>
      <c r="E13" s="417"/>
      <c r="F13" s="417"/>
      <c r="G13" s="417"/>
      <c r="H13" s="417"/>
      <c r="I13" s="417"/>
      <c r="J13" s="417"/>
      <c r="K13" s="417"/>
      <c r="L13" s="417"/>
      <c r="M13" s="787"/>
      <c r="N13" s="787"/>
      <c r="O13" s="787"/>
      <c r="P13" s="787"/>
    </row>
    <row r="14" spans="2:16" ht="21" customHeight="1">
      <c r="B14" s="280" t="s">
        <v>237</v>
      </c>
      <c r="C14" s="310"/>
      <c r="D14" s="285"/>
      <c r="E14" s="285"/>
      <c r="F14" s="285"/>
      <c r="G14" s="285"/>
      <c r="H14" s="285"/>
      <c r="I14" s="285"/>
      <c r="J14" s="285"/>
      <c r="K14" s="285"/>
      <c r="L14" s="285"/>
      <c r="M14" s="350"/>
      <c r="N14" s="350"/>
      <c r="O14" s="350"/>
      <c r="P14" s="305"/>
    </row>
    <row r="15" spans="2:18" ht="21" customHeight="1">
      <c r="B15" s="291" t="str">
        <f>IF('Form-6a-(1)'!B17="","",'Form-6a-(1)'!B17)</f>
        <v>Benzene</v>
      </c>
      <c r="C15" s="292"/>
      <c r="D15" s="466"/>
      <c r="E15" s="420"/>
      <c r="F15" s="420"/>
      <c r="G15" s="420"/>
      <c r="H15" s="420"/>
      <c r="I15" s="420"/>
      <c r="J15" s="420"/>
      <c r="K15" s="420"/>
      <c r="L15" s="420"/>
      <c r="M15" s="290">
        <f>IF(COUNT(D15:L15,#REF!)=0,"",COUNT(D15:L15,#REF!))</f>
      </c>
      <c r="N15" s="356">
        <f>IF(M15="","",AVERAGE(D15:L15,'Form-7-(2)'!D15:L15,'Form-7-(3)'!D15:L15,'Form-7-(4)'!D15:L15))</f>
      </c>
      <c r="O15" s="356">
        <f>IF(M15="","",MAX(D15:L15,'Form-7-(2)'!D15:L15,'Form-7-(3)'!D15:L15,'Form-7-(4)'!D15:L15))</f>
      </c>
      <c r="P15" s="290">
        <f>IF(OR((N15=""),(O15="")),"",O15/N15)</f>
      </c>
      <c r="R15" s="628"/>
    </row>
    <row r="16" spans="2:16" ht="21" customHeight="1">
      <c r="B16" s="291" t="str">
        <f>IF('Form-6a-(1)'!B18="","",'Form-6a-(1)'!B18)</f>
        <v>Toluene</v>
      </c>
      <c r="C16" s="292"/>
      <c r="D16" s="467"/>
      <c r="E16" s="423"/>
      <c r="F16" s="423"/>
      <c r="G16" s="423"/>
      <c r="H16" s="423"/>
      <c r="I16" s="423"/>
      <c r="J16" s="423"/>
      <c r="K16" s="423"/>
      <c r="L16" s="423"/>
      <c r="M16" s="290">
        <f>IF(COUNT(D16:L16,#REF!)=0,"",COUNT(D16:L16,#REF!))</f>
      </c>
      <c r="N16" s="356">
        <f>IF(M16="","",AVERAGE(D16:L16,'Form-7-(2)'!D16:L16,'Form-7-(3)'!D16:L16,'Form-7-(4)'!D16:L16))</f>
      </c>
      <c r="O16" s="356">
        <f>IF(M16="","",MAX(D16:L16,'Form-7-(2)'!D16:L16,'Form-7-(3)'!D16:L16,'Form-7-(4)'!D16:L16))</f>
      </c>
      <c r="P16" s="290">
        <f aca="true" t="shared" si="0" ref="P16:P21">IF(OR((N16=""),(O16="")),"",O16/N16)</f>
      </c>
    </row>
    <row r="17" spans="2:16" ht="21" customHeight="1">
      <c r="B17" s="291" t="str">
        <f>IF('Form-6a-(1)'!B19="","",'Form-6a-(1)'!B19)</f>
        <v>Ethylbenzene</v>
      </c>
      <c r="C17" s="292"/>
      <c r="D17" s="467"/>
      <c r="E17" s="423"/>
      <c r="F17" s="423"/>
      <c r="G17" s="423"/>
      <c r="H17" s="423"/>
      <c r="I17" s="423"/>
      <c r="J17" s="423"/>
      <c r="K17" s="423"/>
      <c r="L17" s="423"/>
      <c r="M17" s="290">
        <f>IF(COUNT(D17:L17,#REF!)=0,"",COUNT(D17:L17,#REF!))</f>
      </c>
      <c r="N17" s="356">
        <f>IF(M17="","",AVERAGE(D17:L17,'Form-7-(2)'!D17:L17,'Form-7-(3)'!D17:L17,'Form-7-(4)'!D17:L17))</f>
      </c>
      <c r="O17" s="356">
        <f>IF(M17="","",MAX(D17:L17,'Form-7-(2)'!D17:L17,'Form-7-(3)'!D17:L17,'Form-7-(4)'!D17:L17))</f>
      </c>
      <c r="P17" s="290">
        <f t="shared" si="0"/>
      </c>
    </row>
    <row r="18" spans="2:16" ht="21" customHeight="1">
      <c r="B18" s="291" t="str">
        <f>IF('Form-6a-(1)'!B20="","",'Form-6a-(1)'!B20)</f>
        <v>Xylenes</v>
      </c>
      <c r="C18" s="292"/>
      <c r="D18" s="467"/>
      <c r="E18" s="423"/>
      <c r="F18" s="423"/>
      <c r="G18" s="423"/>
      <c r="H18" s="423"/>
      <c r="I18" s="423"/>
      <c r="J18" s="423"/>
      <c r="K18" s="423"/>
      <c r="L18" s="423"/>
      <c r="M18" s="290">
        <f>IF(COUNT(D18:L18,#REF!)=0,"",COUNT(D18:L18,#REF!))</f>
      </c>
      <c r="N18" s="356">
        <f>IF(M18="","",AVERAGE(D18:L18,'Form-7-(2)'!D18:L18,'Form-7-(3)'!D18:L18,'Form-7-(4)'!D18:L18))</f>
      </c>
      <c r="O18" s="356">
        <f>IF(M18="","",MAX(D18:L18,'Form-7-(2)'!D18:L18,'Form-7-(3)'!D18:L18,'Form-7-(4)'!D18:L18))</f>
      </c>
      <c r="P18" s="290">
        <f t="shared" si="0"/>
      </c>
    </row>
    <row r="19" spans="2:16" ht="21" customHeight="1">
      <c r="B19" s="291" t="str">
        <f>IF('Form-6a-(1)'!B21="","",'Form-6a-(1)'!B21)</f>
        <v>n-Hexane</v>
      </c>
      <c r="C19" s="292"/>
      <c r="D19" s="467"/>
      <c r="E19" s="423"/>
      <c r="F19" s="423"/>
      <c r="G19" s="423"/>
      <c r="H19" s="423"/>
      <c r="I19" s="423"/>
      <c r="J19" s="423"/>
      <c r="K19" s="423"/>
      <c r="L19" s="423"/>
      <c r="M19" s="290">
        <f>IF(COUNT(D19:L19,#REF!)=0,"",COUNT(D19:L19,#REF!))</f>
      </c>
      <c r="N19" s="356">
        <f>IF(M19="","",AVERAGE(D19:L19,'Form-7-(2)'!D19:L19,'Form-7-(3)'!D19:L19,'Form-7-(4)'!D19:L19))</f>
      </c>
      <c r="O19" s="356">
        <f>IF(M19="","",MAX(D19:L19,'Form-7-(2)'!D19:L19,'Form-7-(3)'!D19:L19,'Form-7-(4)'!D19:L19))</f>
      </c>
      <c r="P19" s="290">
        <f t="shared" si="0"/>
      </c>
    </row>
    <row r="20" spans="2:16" ht="21" customHeight="1">
      <c r="B20" s="291" t="str">
        <f>IF('Form-6a-(1)'!B22="","",'Form-6a-(1)'!B22)</f>
        <v>Methyl-tert-butyl-ether (MTBE)</v>
      </c>
      <c r="C20" s="292"/>
      <c r="D20" s="467"/>
      <c r="E20" s="423"/>
      <c r="F20" s="423"/>
      <c r="G20" s="423"/>
      <c r="H20" s="423"/>
      <c r="I20" s="423"/>
      <c r="J20" s="423"/>
      <c r="K20" s="423"/>
      <c r="L20" s="423"/>
      <c r="M20" s="290">
        <f>IF(COUNT(D20:L20,#REF!)=0,"",COUNT(D20:L20,#REF!))</f>
      </c>
      <c r="N20" s="356">
        <f>IF(M20="","",AVERAGE(D20:L20,'Form-7-(2)'!D20:L20,'Form-7-(3)'!D20:L20,'Form-7-(4)'!D20:L20))</f>
      </c>
      <c r="O20" s="356">
        <f>IF(M20="","",MAX(D20:L20,'Form-7-(2)'!D20:L20,'Form-7-(3)'!D20:L20,'Form-7-(4)'!D20:L20))</f>
      </c>
      <c r="P20" s="290">
        <f t="shared" si="0"/>
      </c>
    </row>
    <row r="21" spans="2:16" ht="21" customHeight="1">
      <c r="B21" s="291" t="str">
        <f>IF('Form-6a-(1)'!B23="","",'Form-6a-(1)'!B23)</f>
        <v>Naphthalene</v>
      </c>
      <c r="C21" s="292"/>
      <c r="D21" s="468"/>
      <c r="E21" s="429"/>
      <c r="F21" s="429"/>
      <c r="G21" s="429"/>
      <c r="H21" s="429"/>
      <c r="I21" s="429"/>
      <c r="J21" s="429"/>
      <c r="K21" s="429"/>
      <c r="L21" s="429"/>
      <c r="M21" s="290">
        <f>IF(COUNT(D21:L21,#REF!)=0,"",COUNT(D21:L21,#REF!))</f>
      </c>
      <c r="N21" s="356">
        <f>IF(M21="","",AVERAGE(D21:L21,'Form-7-(2)'!D21:L21,'Form-7-(3)'!D21:L21,'Form-7-(4)'!D21:L21))</f>
      </c>
      <c r="O21" s="356">
        <f>IF(M21="","",MAX(D21:L21,'Form-7-(2)'!D21:L21,'Form-7-(3)'!D21:L21,'Form-7-(4)'!D21:L21))</f>
      </c>
      <c r="P21" s="290">
        <f t="shared" si="0"/>
      </c>
    </row>
    <row r="22" spans="2:16" ht="21" customHeight="1">
      <c r="B22" s="351" t="s">
        <v>36</v>
      </c>
      <c r="C22" s="311"/>
      <c r="D22" s="285"/>
      <c r="E22" s="285"/>
      <c r="F22" s="285"/>
      <c r="G22" s="285"/>
      <c r="H22" s="285"/>
      <c r="I22" s="285"/>
      <c r="J22" s="285"/>
      <c r="K22" s="285"/>
      <c r="L22" s="311"/>
      <c r="M22" s="352"/>
      <c r="N22" s="629"/>
      <c r="O22" s="629"/>
      <c r="P22" s="290"/>
    </row>
    <row r="23" spans="2:16" ht="21" customHeight="1">
      <c r="B23" s="291" t="str">
        <f>IF('Form-6a-(1)'!B25="","",'Form-6a-(1)'!B25)</f>
        <v>TEH (as diesel)</v>
      </c>
      <c r="C23" s="292"/>
      <c r="D23" s="466"/>
      <c r="E23" s="420"/>
      <c r="F23" s="420"/>
      <c r="G23" s="420"/>
      <c r="H23" s="420"/>
      <c r="I23" s="420"/>
      <c r="J23" s="420"/>
      <c r="K23" s="420"/>
      <c r="L23" s="420"/>
      <c r="M23" s="290">
        <f>IF(COUNT(D23:L23,#REF!)=0,"",COUNT(D23:L23,#REF!))</f>
      </c>
      <c r="N23" s="356">
        <f>IF(M23="","",AVERAGE(D23:L23,'Form-7-(2)'!D23:L23,'Form-7-(3)'!D23:L23,'Form-7-(4)'!D23:L23))</f>
      </c>
      <c r="O23" s="356">
        <f>IF(M23="","",MAX(D23:L23,'Form-7-(2)'!D23:L23,'Form-7-(3)'!D23:L23,'Form-7-(4)'!D23:L23))</f>
      </c>
      <c r="P23" s="290">
        <f aca="true" t="shared" si="1" ref="P23:P28">IF(OR((N23=""),(O23="")),"",O23/N23)</f>
      </c>
    </row>
    <row r="24" spans="2:16" ht="21" customHeight="1">
      <c r="B24" s="291" t="str">
        <f>IF('Form-6a-(1)'!B26="","",'Form-6a-(1)'!B26)</f>
        <v>TEH (as waste oil)</v>
      </c>
      <c r="C24" s="292"/>
      <c r="D24" s="467"/>
      <c r="E24" s="423"/>
      <c r="F24" s="423"/>
      <c r="G24" s="423"/>
      <c r="H24" s="423"/>
      <c r="I24" s="423"/>
      <c r="J24" s="423"/>
      <c r="K24" s="423"/>
      <c r="L24" s="423"/>
      <c r="M24" s="290">
        <f>IF(COUNT(D24:L24,#REF!)=0,"",COUNT(D24:L24,#REF!))</f>
      </c>
      <c r="N24" s="356">
        <f>IF(M24="","",AVERAGE(D24:L24,'Form-7-(2)'!D24:L24,'Form-7-(3)'!D24:L24,'Form-7-(4)'!D24:L24))</f>
      </c>
      <c r="O24" s="356">
        <f>IF(M24="","",MAX(D24:L24,'Form-7-(2)'!D24:L24,'Form-7-(3)'!D24:L24,'Form-7-(4)'!D24:L24))</f>
      </c>
      <c r="P24" s="290">
        <f t="shared" si="1"/>
      </c>
    </row>
    <row r="25" spans="2:16" ht="21" customHeight="1">
      <c r="B25" s="291" t="str">
        <f>IF('Form-6a-(1)'!B27="","",'Form-6a-(1)'!B27)</f>
        <v>TEH (as kerosene)</v>
      </c>
      <c r="C25" s="311"/>
      <c r="D25" s="467"/>
      <c r="E25" s="423"/>
      <c r="F25" s="423"/>
      <c r="G25" s="423"/>
      <c r="H25" s="423"/>
      <c r="I25" s="423"/>
      <c r="J25" s="423"/>
      <c r="K25" s="423"/>
      <c r="L25" s="423"/>
      <c r="M25" s="290">
        <f>IF(COUNT(D25:L25,#REF!)=0,"",COUNT(D25:L25,#REF!))</f>
      </c>
      <c r="N25" s="356">
        <f>IF(M25="","",AVERAGE(D25:L25,'Form-7-(2)'!D25:L25,'Form-7-(3)'!D25:L25,'Form-7-(4)'!D25:L25))</f>
      </c>
      <c r="O25" s="356">
        <f>IF(M25="","",MAX(D25:L25,'Form-7-(2)'!D25:L25,'Form-7-(3)'!D25:L25,'Form-7-(4)'!D25:L25))</f>
      </c>
      <c r="P25" s="290">
        <f t="shared" si="1"/>
      </c>
    </row>
    <row r="26" spans="2:16" ht="21" customHeight="1">
      <c r="B26" s="291" t="s">
        <v>89</v>
      </c>
      <c r="C26" s="469"/>
      <c r="D26" s="467"/>
      <c r="E26" s="423"/>
      <c r="F26" s="423"/>
      <c r="G26" s="423"/>
      <c r="H26" s="423"/>
      <c r="I26" s="423"/>
      <c r="J26" s="423"/>
      <c r="K26" s="423"/>
      <c r="L26" s="423"/>
      <c r="M26" s="290">
        <f>IF(COUNT(D26:L26,#REF!)=0,"",COUNT(D26:L26,#REF!))</f>
      </c>
      <c r="N26" s="356">
        <f>IF(M26="","",AVERAGE(D26:L26,'Form-7-(2)'!D26:L26,'Form-7-(3)'!D26:L26,'Form-7-(4)'!D26:L26))</f>
      </c>
      <c r="O26" s="356">
        <f>IF(M26="","",MAX(D26:L26,'Form-7-(2)'!D26:L26,'Form-7-(3)'!D26:L26,'Form-7-(4)'!D26:L26))</f>
      </c>
      <c r="P26" s="290">
        <f t="shared" si="1"/>
      </c>
    </row>
    <row r="27" spans="1:16" ht="21" customHeight="1">
      <c r="A27" s="172" t="s">
        <v>41</v>
      </c>
      <c r="B27" s="291" t="s">
        <v>89</v>
      </c>
      <c r="C27" s="470"/>
      <c r="D27" s="467"/>
      <c r="E27" s="423"/>
      <c r="F27" s="423"/>
      <c r="G27" s="423"/>
      <c r="H27" s="423"/>
      <c r="I27" s="423"/>
      <c r="J27" s="423"/>
      <c r="K27" s="423"/>
      <c r="L27" s="423"/>
      <c r="M27" s="290">
        <f>IF(COUNT(D27:L27,#REF!)=0,"",COUNT(D27:L27,#REF!))</f>
      </c>
      <c r="N27" s="356">
        <f>IF(M27="","",AVERAGE(D27:L27,'Form-7-(2)'!D27:L27,'Form-7-(3)'!D27:L27,'Form-7-(4)'!D27:L27))</f>
      </c>
      <c r="O27" s="356">
        <f>IF(M27="","",MAX(D27:L27,'Form-7-(2)'!D27:L27,'Form-7-(3)'!D27:L27,'Form-7-(4)'!D27:L27))</f>
      </c>
      <c r="P27" s="290">
        <f t="shared" si="1"/>
      </c>
    </row>
    <row r="28" spans="2:16" ht="21" customHeight="1">
      <c r="B28" s="291" t="s">
        <v>89</v>
      </c>
      <c r="C28" s="471"/>
      <c r="D28" s="468"/>
      <c r="E28" s="429"/>
      <c r="F28" s="429"/>
      <c r="G28" s="429"/>
      <c r="H28" s="429"/>
      <c r="I28" s="429"/>
      <c r="J28" s="429"/>
      <c r="K28" s="429"/>
      <c r="L28" s="429"/>
      <c r="M28" s="290">
        <f>IF(COUNT(D28:L28,#REF!)=0,"",COUNT(D28:L28,#REF!))</f>
      </c>
      <c r="N28" s="356">
        <f>IF(M28="","",AVERAGE(D28:L28,'Form-7-(2)'!D28:L28,'Form-7-(3)'!D28:L28,'Form-7-(4)'!D28:L28))</f>
      </c>
      <c r="O28" s="356">
        <f>IF(M28="","",MAX(D28:L28,'Form-7-(2)'!D28:L28,'Form-7-(3)'!D28:L28,'Form-7-(4)'!D28:L28))</f>
      </c>
      <c r="P28" s="290">
        <f t="shared" si="1"/>
      </c>
    </row>
    <row r="29" spans="2:16" ht="21" customHeight="1">
      <c r="B29" s="353" t="s">
        <v>80</v>
      </c>
      <c r="C29" s="294"/>
      <c r="D29" s="297"/>
      <c r="E29" s="297"/>
      <c r="F29" s="297"/>
      <c r="G29" s="297"/>
      <c r="H29" s="297"/>
      <c r="I29" s="297"/>
      <c r="J29" s="297"/>
      <c r="K29" s="297"/>
      <c r="L29" s="297"/>
      <c r="M29" s="354"/>
      <c r="N29" s="629"/>
      <c r="O29" s="629"/>
      <c r="P29" s="300"/>
    </row>
    <row r="30" spans="2:16" ht="21" customHeight="1">
      <c r="B30" s="827"/>
      <c r="C30" s="828"/>
      <c r="D30" s="466"/>
      <c r="E30" s="420"/>
      <c r="F30" s="420"/>
      <c r="G30" s="420"/>
      <c r="H30" s="420"/>
      <c r="I30" s="420"/>
      <c r="J30" s="420"/>
      <c r="K30" s="420"/>
      <c r="L30" s="420"/>
      <c r="M30" s="290">
        <f>IF(COUNT(D30:L30,#REF!)=0,"",COUNT(D30:L30,#REF!))</f>
      </c>
      <c r="N30" s="356">
        <f>IF(M30="","",AVERAGE(D30:L30,'Form-7-(2)'!D30:L30,'Form-7-(3)'!D30:L30,'Form-7-(4)'!D30:L30))</f>
      </c>
      <c r="O30" s="356">
        <f>IF(M30="","",MAX(D30:L30,'Form-7-(2)'!D30:L30,'Form-7-(3)'!D30:L30,'Form-7-(4)'!D30:L30))</f>
      </c>
      <c r="P30" s="290">
        <f aca="true" t="shared" si="2" ref="P30:P41">IF(OR((N30=""),(O30="")),"",O30/N30)</f>
      </c>
    </row>
    <row r="31" spans="2:16" ht="21" customHeight="1">
      <c r="B31" s="825"/>
      <c r="C31" s="826"/>
      <c r="D31" s="467"/>
      <c r="E31" s="423"/>
      <c r="F31" s="423"/>
      <c r="G31" s="423"/>
      <c r="H31" s="423"/>
      <c r="I31" s="423"/>
      <c r="J31" s="423"/>
      <c r="K31" s="423"/>
      <c r="L31" s="423"/>
      <c r="M31" s="290">
        <f>IF(COUNT(D31:L31,#REF!)=0,"",COUNT(D31:L31,#REF!))</f>
      </c>
      <c r="N31" s="356">
        <f>IF(M31="","",AVERAGE(D31:L31,'Form-7-(2)'!D31:L31,'Form-7-(3)'!D31:L31,'Form-7-(4)'!D31:L31))</f>
      </c>
      <c r="O31" s="356">
        <f>IF(M31="","",MAX(D31:L31,'Form-7-(2)'!D31:L31,'Form-7-(3)'!D31:L31,'Form-7-(4)'!D31:L31))</f>
      </c>
      <c r="P31" s="290">
        <f t="shared" si="2"/>
      </c>
    </row>
    <row r="32" spans="2:16" ht="21" customHeight="1">
      <c r="B32" s="825"/>
      <c r="C32" s="826"/>
      <c r="D32" s="467"/>
      <c r="E32" s="423"/>
      <c r="F32" s="423"/>
      <c r="G32" s="423"/>
      <c r="H32" s="423"/>
      <c r="I32" s="423"/>
      <c r="J32" s="423"/>
      <c r="K32" s="423"/>
      <c r="L32" s="423"/>
      <c r="M32" s="290">
        <f>IF(COUNT(D32:L32,#REF!)=0,"",COUNT(D32:L32,#REF!))</f>
      </c>
      <c r="N32" s="356">
        <f>IF(M32="","",AVERAGE(D32:L32,'Form-7-(2)'!D32:L32,'Form-7-(3)'!D32:L32,'Form-7-(4)'!D32:L32))</f>
      </c>
      <c r="O32" s="356">
        <f>IF(M32="","",MAX(D32:L32,'Form-7-(2)'!D32:L32,'Form-7-(3)'!D32:L32,'Form-7-(4)'!D32:L32))</f>
      </c>
      <c r="P32" s="290">
        <f t="shared" si="2"/>
      </c>
    </row>
    <row r="33" spans="2:16" ht="21" customHeight="1">
      <c r="B33" s="823"/>
      <c r="C33" s="824"/>
      <c r="D33" s="468"/>
      <c r="E33" s="429"/>
      <c r="F33" s="429"/>
      <c r="G33" s="429"/>
      <c r="H33" s="429"/>
      <c r="I33" s="429"/>
      <c r="J33" s="429"/>
      <c r="K33" s="429"/>
      <c r="L33" s="429"/>
      <c r="M33" s="290">
        <f>IF(COUNT(D33:L33,#REF!)=0,"",COUNT(D33:L33,#REF!))</f>
      </c>
      <c r="N33" s="356">
        <f>IF(M33="","",AVERAGE(D33:L33,'Form-7-(2)'!D33:L33,'Form-7-(3)'!D33:L33,'Form-7-(4)'!D33:L33))</f>
      </c>
      <c r="O33" s="356">
        <f>IF(M33="","",MAX(D33:L33,'Form-7-(2)'!D33:L33,'Form-7-(3)'!D33:L33,'Form-7-(4)'!D33:L33))</f>
      </c>
      <c r="P33" s="290">
        <f t="shared" si="2"/>
      </c>
    </row>
    <row r="34" spans="2:16" ht="21" customHeight="1" hidden="1">
      <c r="B34" s="301"/>
      <c r="C34" s="304"/>
      <c r="D34" s="304"/>
      <c r="E34" s="304"/>
      <c r="F34" s="304"/>
      <c r="G34" s="304"/>
      <c r="H34" s="304"/>
      <c r="I34" s="304"/>
      <c r="J34" s="304"/>
      <c r="K34" s="304"/>
      <c r="L34" s="304"/>
      <c r="M34" s="306">
        <f aca="true" t="shared" si="3" ref="M34:M41">IF(COUNT(C34:L34)=0,"",COUNT(C34:L34))</f>
      </c>
      <c r="N34" s="306">
        <f aca="true" t="shared" si="4" ref="N34:N41">IF(COUNT(C34:L34)=0,"",AVERAGE(C34:L34))</f>
      </c>
      <c r="O34" s="306">
        <f aca="true" t="shared" si="5" ref="O34:O41">IF(M34="","",MAX(C34:L34))</f>
      </c>
      <c r="P34" s="355">
        <f t="shared" si="2"/>
      </c>
    </row>
    <row r="35" spans="2:16" ht="21" customHeight="1" hidden="1">
      <c r="B35" s="301"/>
      <c r="C35" s="304"/>
      <c r="D35" s="304"/>
      <c r="E35" s="304"/>
      <c r="F35" s="304"/>
      <c r="G35" s="304"/>
      <c r="H35" s="304"/>
      <c r="I35" s="304"/>
      <c r="J35" s="304"/>
      <c r="K35" s="304"/>
      <c r="L35" s="304"/>
      <c r="M35" s="306">
        <f t="shared" si="3"/>
      </c>
      <c r="N35" s="306">
        <f t="shared" si="4"/>
      </c>
      <c r="O35" s="306">
        <f t="shared" si="5"/>
      </c>
      <c r="P35" s="355">
        <f t="shared" si="2"/>
      </c>
    </row>
    <row r="36" spans="2:16" ht="21" customHeight="1" hidden="1">
      <c r="B36" s="301"/>
      <c r="C36" s="304"/>
      <c r="D36" s="304"/>
      <c r="E36" s="304"/>
      <c r="F36" s="304"/>
      <c r="G36" s="304"/>
      <c r="H36" s="304"/>
      <c r="I36" s="304"/>
      <c r="J36" s="304"/>
      <c r="K36" s="304"/>
      <c r="L36" s="304"/>
      <c r="M36" s="306">
        <f t="shared" si="3"/>
      </c>
      <c r="N36" s="306">
        <f t="shared" si="4"/>
      </c>
      <c r="O36" s="306">
        <f t="shared" si="5"/>
      </c>
      <c r="P36" s="355">
        <f t="shared" si="2"/>
      </c>
    </row>
    <row r="37" spans="2:16" ht="21" customHeight="1" hidden="1">
      <c r="B37" s="301"/>
      <c r="C37" s="304"/>
      <c r="D37" s="304"/>
      <c r="E37" s="304"/>
      <c r="F37" s="304"/>
      <c r="G37" s="304"/>
      <c r="H37" s="304"/>
      <c r="I37" s="304"/>
      <c r="J37" s="304"/>
      <c r="K37" s="304"/>
      <c r="L37" s="304"/>
      <c r="M37" s="306">
        <f t="shared" si="3"/>
      </c>
      <c r="N37" s="306">
        <f t="shared" si="4"/>
      </c>
      <c r="O37" s="306">
        <f t="shared" si="5"/>
      </c>
      <c r="P37" s="355">
        <f t="shared" si="2"/>
      </c>
    </row>
    <row r="38" spans="2:16" ht="21" customHeight="1" hidden="1">
      <c r="B38" s="301"/>
      <c r="C38" s="304"/>
      <c r="D38" s="304"/>
      <c r="E38" s="304"/>
      <c r="F38" s="304"/>
      <c r="G38" s="304"/>
      <c r="H38" s="304"/>
      <c r="I38" s="304"/>
      <c r="J38" s="304"/>
      <c r="K38" s="304"/>
      <c r="L38" s="304"/>
      <c r="M38" s="306">
        <f t="shared" si="3"/>
      </c>
      <c r="N38" s="306">
        <f t="shared" si="4"/>
      </c>
      <c r="O38" s="306">
        <f t="shared" si="5"/>
      </c>
      <c r="P38" s="355">
        <f t="shared" si="2"/>
      </c>
    </row>
    <row r="39" spans="2:16" ht="21" customHeight="1" hidden="1">
      <c r="B39" s="301"/>
      <c r="C39" s="304"/>
      <c r="D39" s="304"/>
      <c r="E39" s="304"/>
      <c r="F39" s="304"/>
      <c r="G39" s="304"/>
      <c r="H39" s="304"/>
      <c r="I39" s="304"/>
      <c r="J39" s="304"/>
      <c r="K39" s="304"/>
      <c r="L39" s="304"/>
      <c r="M39" s="306">
        <f t="shared" si="3"/>
      </c>
      <c r="N39" s="306">
        <f t="shared" si="4"/>
      </c>
      <c r="O39" s="306">
        <f t="shared" si="5"/>
      </c>
      <c r="P39" s="355">
        <f t="shared" si="2"/>
      </c>
    </row>
    <row r="40" spans="2:16" ht="21" customHeight="1" hidden="1">
      <c r="B40" s="301"/>
      <c r="C40" s="304"/>
      <c r="D40" s="304"/>
      <c r="E40" s="304"/>
      <c r="F40" s="304"/>
      <c r="G40" s="304"/>
      <c r="H40" s="304"/>
      <c r="I40" s="304"/>
      <c r="J40" s="304"/>
      <c r="K40" s="304"/>
      <c r="L40" s="304"/>
      <c r="M40" s="306">
        <f t="shared" si="3"/>
      </c>
      <c r="N40" s="306">
        <f t="shared" si="4"/>
      </c>
      <c r="O40" s="306">
        <f t="shared" si="5"/>
      </c>
      <c r="P40" s="355">
        <f t="shared" si="2"/>
      </c>
    </row>
    <row r="41" spans="2:16" ht="21" customHeight="1" hidden="1">
      <c r="B41" s="301"/>
      <c r="C41" s="308"/>
      <c r="D41" s="308"/>
      <c r="E41" s="308"/>
      <c r="F41" s="308"/>
      <c r="G41" s="308"/>
      <c r="H41" s="308"/>
      <c r="I41" s="308"/>
      <c r="J41" s="308"/>
      <c r="K41" s="308"/>
      <c r="L41" s="308"/>
      <c r="M41" s="306">
        <f t="shared" si="3"/>
      </c>
      <c r="N41" s="306">
        <f t="shared" si="4"/>
      </c>
      <c r="O41" s="306">
        <f t="shared" si="5"/>
      </c>
      <c r="P41" s="355">
        <f t="shared" si="2"/>
      </c>
    </row>
    <row r="42" spans="2:16" ht="18" customHeight="1">
      <c r="B42" s="248" t="s">
        <v>40</v>
      </c>
      <c r="C42" s="249"/>
      <c r="D42" s="250"/>
      <c r="E42" s="309"/>
      <c r="F42" s="309"/>
      <c r="G42" s="309"/>
      <c r="H42" s="309"/>
      <c r="I42" s="309"/>
      <c r="J42" s="309"/>
      <c r="K42" s="309"/>
      <c r="L42" s="309"/>
      <c r="M42" s="309"/>
      <c r="N42" s="309"/>
      <c r="O42" s="309"/>
      <c r="P42" s="309"/>
    </row>
    <row r="43" spans="2:16" ht="13.5" customHeight="1">
      <c r="B43" s="248" t="s">
        <v>94</v>
      </c>
      <c r="C43" s="249"/>
      <c r="D43" s="250"/>
      <c r="E43" s="250"/>
      <c r="F43" s="250"/>
      <c r="G43" s="251"/>
      <c r="H43" s="251"/>
      <c r="I43" s="251"/>
      <c r="J43" s="251"/>
      <c r="K43" s="251"/>
      <c r="L43" s="251"/>
      <c r="M43" s="251"/>
      <c r="N43" s="251"/>
      <c r="O43" s="624"/>
      <c r="P43" s="626"/>
    </row>
    <row r="44" spans="2:16" ht="13.5" customHeight="1">
      <c r="B44" s="248" t="s">
        <v>85</v>
      </c>
      <c r="C44" s="249"/>
      <c r="D44" s="250"/>
      <c r="E44" s="250"/>
      <c r="F44" s="250"/>
      <c r="G44" s="251"/>
      <c r="H44" s="251"/>
      <c r="I44" s="251"/>
      <c r="J44" s="251"/>
      <c r="K44" s="251"/>
      <c r="L44" s="251"/>
      <c r="M44" s="251"/>
      <c r="N44" s="251"/>
      <c r="O44" s="251"/>
      <c r="P44" s="251"/>
    </row>
    <row r="45" spans="1:16" s="47" customFormat="1" ht="13.5" customHeight="1">
      <c r="A45" s="174"/>
      <c r="B45" s="252" t="s">
        <v>224</v>
      </c>
      <c r="C45" s="253"/>
      <c r="D45" s="253"/>
      <c r="E45" s="253"/>
      <c r="F45" s="253"/>
      <c r="G45" s="253"/>
      <c r="H45" s="253"/>
      <c r="I45" s="253"/>
      <c r="J45" s="253"/>
      <c r="K45" s="253"/>
      <c r="L45" s="253"/>
      <c r="M45" s="253"/>
      <c r="N45" s="253"/>
      <c r="O45" s="253"/>
      <c r="P45" s="253"/>
    </row>
    <row r="46" spans="2:16" ht="18" customHeight="1">
      <c r="B46" s="175" t="s">
        <v>84</v>
      </c>
      <c r="C46" s="254"/>
      <c r="D46" s="254"/>
      <c r="E46" s="254"/>
      <c r="F46" s="254"/>
      <c r="G46" s="254"/>
      <c r="H46" s="254"/>
      <c r="I46" s="254"/>
      <c r="J46" s="254"/>
      <c r="K46" s="254"/>
      <c r="L46" s="254"/>
      <c r="M46" s="254"/>
      <c r="N46" s="254"/>
      <c r="O46" s="254"/>
      <c r="P46" s="254"/>
    </row>
    <row r="59" spans="1:15" s="47" customFormat="1" ht="14.25" customHeight="1">
      <c r="A59" s="174"/>
      <c r="B59" s="174"/>
      <c r="C59" s="174"/>
      <c r="D59" s="174"/>
      <c r="E59" s="174"/>
      <c r="F59" s="174"/>
      <c r="G59" s="174"/>
      <c r="H59" s="174"/>
      <c r="I59" s="174"/>
      <c r="J59" s="174"/>
      <c r="K59" s="174"/>
      <c r="L59" s="174"/>
      <c r="M59" s="174"/>
      <c r="N59" s="174"/>
      <c r="O59" s="174"/>
    </row>
    <row r="60" spans="1:15" s="47" customFormat="1" ht="15.75" customHeight="1">
      <c r="A60" s="174"/>
      <c r="B60" s="174"/>
      <c r="C60" s="174"/>
      <c r="D60" s="174"/>
      <c r="E60" s="174"/>
      <c r="F60" s="174"/>
      <c r="G60" s="174"/>
      <c r="H60" s="174"/>
      <c r="I60" s="174"/>
      <c r="J60" s="174"/>
      <c r="K60" s="174"/>
      <c r="L60" s="174"/>
      <c r="M60" s="174"/>
      <c r="N60" s="174"/>
      <c r="O60" s="174"/>
    </row>
  </sheetData>
  <sheetProtection password="DD51" sheet="1" objects="1" scenarios="1"/>
  <mergeCells count="10">
    <mergeCell ref="B33:C33"/>
    <mergeCell ref="B31:C31"/>
    <mergeCell ref="B32:C32"/>
    <mergeCell ref="B30:C30"/>
    <mergeCell ref="B8:P8"/>
    <mergeCell ref="N11:N13"/>
    <mergeCell ref="O11:O13"/>
    <mergeCell ref="P11:P13"/>
    <mergeCell ref="M11:M13"/>
    <mergeCell ref="B9:P9"/>
  </mergeCells>
  <printOptions horizontalCentered="1" verticalCentered="1"/>
  <pageMargins left="0.52" right="0.67" top="1" bottom="1" header="0.5" footer="0.5"/>
  <pageSetup fitToHeight="1" fitToWidth="1" horizontalDpi="600" verticalDpi="600" orientation="landscape" scale="67" r:id="rId3"/>
  <headerFooter alignWithMargins="0">
    <oddFooter>&amp;L(Version 4.1, revised June 2021)</oddFooter>
  </headerFooter>
  <drawing r:id="rId2"/>
  <legacyDrawing r:id="rId1"/>
</worksheet>
</file>

<file path=xl/worksheets/sheet29.xml><?xml version="1.0" encoding="utf-8"?>
<worksheet xmlns="http://schemas.openxmlformats.org/spreadsheetml/2006/main" xmlns:r="http://schemas.openxmlformats.org/officeDocument/2006/relationships">
  <sheetPr codeName="Sheet25">
    <pageSetUpPr fitToPage="1"/>
  </sheetPr>
  <dimension ref="A1:AA60"/>
  <sheetViews>
    <sheetView showGridLines="0" showRowColHeaders="0" zoomScale="75" zoomScaleNormal="75" zoomScaleSheetLayoutView="100" zoomScalePageLayoutView="0" workbookViewId="0" topLeftCell="A1">
      <selection activeCell="A5" sqref="A5"/>
    </sheetView>
  </sheetViews>
  <sheetFormatPr defaultColWidth="9.33203125" defaultRowHeight="12.75"/>
  <cols>
    <col min="1" max="1" width="15.33203125" style="171" customWidth="1"/>
    <col min="2" max="2" width="9.83203125" style="171" customWidth="1"/>
    <col min="3" max="3" width="28.16015625" style="171" customWidth="1"/>
    <col min="4" max="12" width="13.83203125" style="171" customWidth="1"/>
    <col min="13" max="13" width="13.83203125" style="171" hidden="1" customWidth="1"/>
    <col min="14" max="15" width="13.83203125" style="171" customWidth="1"/>
    <col min="16" max="16" width="17.83203125" style="171" customWidth="1"/>
    <col min="17" max="16384" width="9.33203125" style="171" customWidth="1"/>
  </cols>
  <sheetData>
    <row r="1" s="47" customFormat="1" ht="3" customHeight="1">
      <c r="AA1" s="653"/>
    </row>
    <row r="2" spans="2:16" s="146" customFormat="1" ht="24" customHeight="1">
      <c r="B2" s="177" t="s">
        <v>296</v>
      </c>
      <c r="C2" s="178"/>
      <c r="D2" s="178"/>
      <c r="E2" s="178"/>
      <c r="F2" s="178"/>
      <c r="G2" s="178"/>
      <c r="H2" s="178"/>
      <c r="I2" s="178"/>
      <c r="J2" s="178"/>
      <c r="K2" s="178"/>
      <c r="L2" s="179"/>
      <c r="M2" s="179"/>
      <c r="N2" s="179"/>
      <c r="O2" s="179"/>
      <c r="P2" s="180" t="s">
        <v>172</v>
      </c>
    </row>
    <row r="3" spans="2:16" s="149" customFormat="1" ht="4.5" customHeight="1">
      <c r="B3" s="147"/>
      <c r="C3" s="148"/>
      <c r="D3" s="148"/>
      <c r="E3" s="148"/>
      <c r="F3" s="148"/>
      <c r="G3" s="148"/>
      <c r="H3" s="148"/>
      <c r="I3" s="148"/>
      <c r="J3" s="148"/>
      <c r="K3" s="148"/>
      <c r="L3" s="148"/>
      <c r="M3" s="148"/>
      <c r="N3" s="148"/>
      <c r="O3" s="148"/>
      <c r="P3" s="148"/>
    </row>
    <row r="4" spans="2:16" s="149" customFormat="1" ht="24" customHeight="1">
      <c r="B4" s="411" t="str">
        <f>CONCATENATE(Cover!D21,"  ",Cover!E21)</f>
        <v>FACILITY NAME:  </v>
      </c>
      <c r="C4" s="150"/>
      <c r="D4" s="151"/>
      <c r="E4" s="152"/>
      <c r="F4" s="153"/>
      <c r="G4" s="154"/>
      <c r="H4" s="268" t="str">
        <f>CONCATENATE(Cover!D23,"  ",Cover!E23)</f>
        <v>NDEE SPILL NO.:  </v>
      </c>
      <c r="I4" s="150"/>
      <c r="J4" s="150"/>
      <c r="K4" s="414"/>
      <c r="L4" s="270" t="str">
        <f>CONCATENATE(Cover!D24,"  ",Cover!E24)</f>
        <v>NDEE IIS NO.:  </v>
      </c>
      <c r="M4" s="153"/>
      <c r="N4" s="153"/>
      <c r="O4" s="153"/>
      <c r="P4" s="156"/>
    </row>
    <row r="5" spans="2:16" s="149" customFormat="1" ht="4.5" customHeight="1">
      <c r="B5" s="271"/>
      <c r="C5" s="157"/>
      <c r="D5" s="158"/>
      <c r="E5" s="158"/>
      <c r="F5" s="158"/>
      <c r="G5" s="159"/>
      <c r="H5" s="272"/>
      <c r="I5" s="159"/>
      <c r="J5" s="159"/>
      <c r="K5" s="158"/>
      <c r="L5" s="158"/>
      <c r="M5" s="158"/>
      <c r="N5" s="158"/>
      <c r="O5" s="158"/>
      <c r="P5" s="158"/>
    </row>
    <row r="6" spans="2:16" s="164" customFormat="1" ht="24" customHeight="1">
      <c r="B6" s="413" t="str">
        <f>CONCATENATE(Cover!D26,"  ",Cover!E26)</f>
        <v>CONSULTANT:  </v>
      </c>
      <c r="C6" s="150"/>
      <c r="D6" s="160"/>
      <c r="E6" s="161"/>
      <c r="F6" s="161"/>
      <c r="G6" s="154"/>
      <c r="H6" s="273" t="str">
        <f>IF(Cover!E27="",Cover!D27,CONCATENATE(Cover!D27,"  ",TEXT(Cover!E27,"dd-mmm-yy")))</f>
        <v>COMPLETION DATE:</v>
      </c>
      <c r="I6" s="150"/>
      <c r="J6" s="150"/>
      <c r="K6" s="414"/>
      <c r="L6" s="275" t="str">
        <f>CONCATENATE(Cover!D28,"  ",Cover!E28)</f>
        <v>PREPARED BY:  </v>
      </c>
      <c r="M6" s="161"/>
      <c r="N6" s="161"/>
      <c r="O6" s="161"/>
      <c r="P6" s="163"/>
    </row>
    <row r="7" spans="2:16" s="168" customFormat="1" ht="3" customHeight="1">
      <c r="B7" s="165"/>
      <c r="C7" s="166"/>
      <c r="D7" s="166"/>
      <c r="E7" s="166"/>
      <c r="F7" s="166"/>
      <c r="G7" s="166"/>
      <c r="H7" s="167"/>
      <c r="I7" s="166"/>
      <c r="J7" s="166"/>
      <c r="K7" s="166"/>
      <c r="L7" s="166"/>
      <c r="M7" s="166"/>
      <c r="N7" s="166"/>
      <c r="O7" s="166"/>
      <c r="P7" s="166"/>
    </row>
    <row r="8" spans="2:16" s="149" customFormat="1" ht="24" customHeight="1">
      <c r="B8" s="782" t="s">
        <v>88</v>
      </c>
      <c r="C8" s="783"/>
      <c r="D8" s="783"/>
      <c r="E8" s="783"/>
      <c r="F8" s="783"/>
      <c r="G8" s="783"/>
      <c r="H8" s="783"/>
      <c r="I8" s="783"/>
      <c r="J8" s="783"/>
      <c r="K8" s="783"/>
      <c r="L8" s="783"/>
      <c r="M8" s="783"/>
      <c r="N8" s="783"/>
      <c r="O8" s="783"/>
      <c r="P8" s="784"/>
    </row>
    <row r="9" spans="2:20" s="149" customFormat="1" ht="21" customHeight="1">
      <c r="B9" s="779" t="s">
        <v>81</v>
      </c>
      <c r="C9" s="780"/>
      <c r="D9" s="780"/>
      <c r="E9" s="780"/>
      <c r="F9" s="780"/>
      <c r="G9" s="780"/>
      <c r="H9" s="780"/>
      <c r="I9" s="780"/>
      <c r="J9" s="780"/>
      <c r="K9" s="780"/>
      <c r="L9" s="780"/>
      <c r="M9" s="780"/>
      <c r="N9" s="780"/>
      <c r="O9" s="780"/>
      <c r="P9" s="781"/>
      <c r="Q9" s="171"/>
      <c r="R9" s="171"/>
      <c r="S9" s="181"/>
      <c r="T9" s="234"/>
    </row>
    <row r="10" spans="2:16" ht="4.5" customHeight="1">
      <c r="B10" s="169"/>
      <c r="C10" s="173"/>
      <c r="D10" s="173"/>
      <c r="E10" s="173"/>
      <c r="F10" s="173"/>
      <c r="G10" s="173"/>
      <c r="H10" s="173"/>
      <c r="I10" s="173"/>
      <c r="J10" s="173"/>
      <c r="K10" s="173"/>
      <c r="L10" s="173"/>
      <c r="M10" s="173"/>
      <c r="N10" s="173"/>
      <c r="O10" s="173"/>
      <c r="P10" s="173"/>
    </row>
    <row r="11" spans="2:18" ht="21" customHeight="1">
      <c r="B11" s="276" t="s">
        <v>42</v>
      </c>
      <c r="C11" s="277"/>
      <c r="D11" s="463"/>
      <c r="E11" s="463"/>
      <c r="F11" s="463"/>
      <c r="G11" s="463"/>
      <c r="H11" s="463"/>
      <c r="I11" s="463"/>
      <c r="J11" s="463"/>
      <c r="K11" s="463"/>
      <c r="L11" s="463"/>
      <c r="M11" s="785" t="s">
        <v>43</v>
      </c>
      <c r="N11" s="785" t="s">
        <v>24</v>
      </c>
      <c r="O11" s="785" t="s">
        <v>25</v>
      </c>
      <c r="P11" s="785" t="s">
        <v>276</v>
      </c>
      <c r="R11" s="172"/>
    </row>
    <row r="12" spans="2:16" ht="21" customHeight="1">
      <c r="B12" s="276" t="s">
        <v>26</v>
      </c>
      <c r="C12" s="277"/>
      <c r="D12" s="464"/>
      <c r="E12" s="431"/>
      <c r="F12" s="431"/>
      <c r="G12" s="431"/>
      <c r="H12" s="431"/>
      <c r="I12" s="431"/>
      <c r="J12" s="431"/>
      <c r="K12" s="431"/>
      <c r="L12" s="431"/>
      <c r="M12" s="786"/>
      <c r="N12" s="786"/>
      <c r="O12" s="786"/>
      <c r="P12" s="786"/>
    </row>
    <row r="13" spans="2:16" ht="21" customHeight="1">
      <c r="B13" s="276" t="s">
        <v>28</v>
      </c>
      <c r="C13" s="277"/>
      <c r="D13" s="465"/>
      <c r="E13" s="417"/>
      <c r="F13" s="417"/>
      <c r="G13" s="417"/>
      <c r="H13" s="417"/>
      <c r="I13" s="417"/>
      <c r="J13" s="417"/>
      <c r="K13" s="417"/>
      <c r="L13" s="417"/>
      <c r="M13" s="787"/>
      <c r="N13" s="787"/>
      <c r="O13" s="787"/>
      <c r="P13" s="787"/>
    </row>
    <row r="14" spans="2:16" ht="21" customHeight="1">
      <c r="B14" s="280" t="s">
        <v>237</v>
      </c>
      <c r="C14" s="310"/>
      <c r="D14" s="285"/>
      <c r="E14" s="285"/>
      <c r="F14" s="285"/>
      <c r="G14" s="285"/>
      <c r="H14" s="285"/>
      <c r="I14" s="285"/>
      <c r="J14" s="285"/>
      <c r="K14" s="285"/>
      <c r="L14" s="285"/>
      <c r="M14" s="350"/>
      <c r="N14" s="350"/>
      <c r="O14" s="350"/>
      <c r="P14" s="305"/>
    </row>
    <row r="15" spans="2:18" ht="21" customHeight="1">
      <c r="B15" s="291" t="str">
        <f>IF('Form-6a-(1)'!B17="","",'Form-6a-(1)'!B17)</f>
        <v>Benzene</v>
      </c>
      <c r="C15" s="292"/>
      <c r="D15" s="466"/>
      <c r="E15" s="420"/>
      <c r="F15" s="420"/>
      <c r="G15" s="420"/>
      <c r="H15" s="420"/>
      <c r="I15" s="420"/>
      <c r="J15" s="420"/>
      <c r="K15" s="420"/>
      <c r="L15" s="420"/>
      <c r="M15" s="290">
        <f>IF(COUNT(D15:L15,#REF!)=0,"",COUNT(D15:L15,#REF!))</f>
      </c>
      <c r="N15" s="356">
        <f>'Form-7-(1)'!N15</f>
      </c>
      <c r="O15" s="356">
        <f>'Form-7-(1)'!O15</f>
      </c>
      <c r="P15" s="290">
        <f>'Form-7-(1)'!P15</f>
      </c>
      <c r="R15" s="172"/>
    </row>
    <row r="16" spans="2:16" ht="21" customHeight="1">
      <c r="B16" s="291" t="str">
        <f>IF('Form-6a-(1)'!B18="","",'Form-6a-(1)'!B18)</f>
        <v>Toluene</v>
      </c>
      <c r="C16" s="292"/>
      <c r="D16" s="467"/>
      <c r="E16" s="423"/>
      <c r="F16" s="423"/>
      <c r="G16" s="423"/>
      <c r="H16" s="423"/>
      <c r="I16" s="423"/>
      <c r="J16" s="423"/>
      <c r="K16" s="423"/>
      <c r="L16" s="423"/>
      <c r="M16" s="290">
        <f>IF(COUNT(D16:L16,#REF!)=0,"",COUNT(D16:L16,#REF!))</f>
      </c>
      <c r="N16" s="356">
        <f>'Form-7-(1)'!N16</f>
      </c>
      <c r="O16" s="356">
        <f>'Form-7-(1)'!O16</f>
      </c>
      <c r="P16" s="290">
        <f>'Form-7-(1)'!P16</f>
      </c>
    </row>
    <row r="17" spans="2:16" ht="21" customHeight="1">
      <c r="B17" s="291" t="str">
        <f>IF('Form-6a-(1)'!B19="","",'Form-6a-(1)'!B19)</f>
        <v>Ethylbenzene</v>
      </c>
      <c r="C17" s="292"/>
      <c r="D17" s="467"/>
      <c r="E17" s="423"/>
      <c r="F17" s="423"/>
      <c r="G17" s="423"/>
      <c r="H17" s="423"/>
      <c r="I17" s="423"/>
      <c r="J17" s="423"/>
      <c r="K17" s="423"/>
      <c r="L17" s="423"/>
      <c r="M17" s="290">
        <f>IF(COUNT(D17:L17,#REF!)=0,"",COUNT(D17:L17,#REF!))</f>
      </c>
      <c r="N17" s="356">
        <f>'Form-7-(1)'!N17</f>
      </c>
      <c r="O17" s="356">
        <f>'Form-7-(1)'!O17</f>
      </c>
      <c r="P17" s="290">
        <f>'Form-7-(1)'!P17</f>
      </c>
    </row>
    <row r="18" spans="2:16" ht="21" customHeight="1">
      <c r="B18" s="291" t="str">
        <f>IF('Form-6a-(1)'!B20="","",'Form-6a-(1)'!B20)</f>
        <v>Xylenes</v>
      </c>
      <c r="C18" s="292"/>
      <c r="D18" s="467"/>
      <c r="E18" s="423"/>
      <c r="F18" s="423"/>
      <c r="G18" s="423"/>
      <c r="H18" s="423"/>
      <c r="I18" s="423"/>
      <c r="J18" s="423"/>
      <c r="K18" s="423"/>
      <c r="L18" s="423"/>
      <c r="M18" s="290">
        <f>IF(COUNT(D18:L18,#REF!)=0,"",COUNT(D18:L18,#REF!))</f>
      </c>
      <c r="N18" s="356">
        <f>'Form-7-(1)'!N18</f>
      </c>
      <c r="O18" s="356">
        <f>'Form-7-(1)'!O18</f>
      </c>
      <c r="P18" s="290">
        <f>'Form-7-(1)'!P18</f>
      </c>
    </row>
    <row r="19" spans="2:16" ht="21" customHeight="1">
      <c r="B19" s="291" t="str">
        <f>IF('Form-6a-(1)'!B21="","",'Form-6a-(1)'!B21)</f>
        <v>n-Hexane</v>
      </c>
      <c r="C19" s="292"/>
      <c r="D19" s="467"/>
      <c r="E19" s="423"/>
      <c r="F19" s="423"/>
      <c r="G19" s="423"/>
      <c r="H19" s="423"/>
      <c r="I19" s="423"/>
      <c r="J19" s="423"/>
      <c r="K19" s="423"/>
      <c r="L19" s="423"/>
      <c r="M19" s="290">
        <f>IF(COUNT(D19:L19,#REF!)=0,"",COUNT(D19:L19,#REF!))</f>
      </c>
      <c r="N19" s="356">
        <f>'Form-7-(1)'!N19</f>
      </c>
      <c r="O19" s="356">
        <f>'Form-7-(1)'!O19</f>
      </c>
      <c r="P19" s="290">
        <f>'Form-7-(1)'!P19</f>
      </c>
    </row>
    <row r="20" spans="2:16" ht="21" customHeight="1">
      <c r="B20" s="291" t="str">
        <f>IF('Form-6a-(1)'!B22="","",'Form-6a-(1)'!B22)</f>
        <v>Methyl-tert-butyl-ether (MTBE)</v>
      </c>
      <c r="C20" s="292"/>
      <c r="D20" s="467"/>
      <c r="E20" s="423"/>
      <c r="F20" s="423"/>
      <c r="G20" s="423"/>
      <c r="H20" s="423"/>
      <c r="I20" s="423"/>
      <c r="J20" s="423"/>
      <c r="K20" s="423"/>
      <c r="L20" s="423"/>
      <c r="M20" s="290">
        <f>IF(COUNT(D20:L20,#REF!)=0,"",COUNT(D20:L20,#REF!))</f>
      </c>
      <c r="N20" s="356">
        <f>'Form-7-(1)'!N20</f>
      </c>
      <c r="O20" s="356">
        <f>'Form-7-(1)'!O20</f>
      </c>
      <c r="P20" s="290">
        <f>'Form-7-(1)'!P20</f>
      </c>
    </row>
    <row r="21" spans="2:16" ht="21" customHeight="1">
      <c r="B21" s="291" t="str">
        <f>IF('Form-6a-(1)'!B23="","",'Form-6a-(1)'!B23)</f>
        <v>Naphthalene</v>
      </c>
      <c r="C21" s="292"/>
      <c r="D21" s="468"/>
      <c r="E21" s="429"/>
      <c r="F21" s="429"/>
      <c r="G21" s="429"/>
      <c r="H21" s="429"/>
      <c r="I21" s="429"/>
      <c r="J21" s="429"/>
      <c r="K21" s="429"/>
      <c r="L21" s="429"/>
      <c r="M21" s="290">
        <f>IF(COUNT(D21:L21,#REF!)=0,"",COUNT(D21:L21,#REF!))</f>
      </c>
      <c r="N21" s="356">
        <f>'Form-7-(1)'!N21</f>
      </c>
      <c r="O21" s="356">
        <f>'Form-7-(1)'!O21</f>
      </c>
      <c r="P21" s="290">
        <f>'Form-7-(1)'!P21</f>
      </c>
    </row>
    <row r="22" spans="2:16" ht="21" customHeight="1">
      <c r="B22" s="351" t="s">
        <v>36</v>
      </c>
      <c r="C22" s="311"/>
      <c r="D22" s="285"/>
      <c r="E22" s="285"/>
      <c r="F22" s="285"/>
      <c r="G22" s="285"/>
      <c r="H22" s="285"/>
      <c r="I22" s="285"/>
      <c r="J22" s="285"/>
      <c r="K22" s="285"/>
      <c r="L22" s="285"/>
      <c r="M22" s="306">
        <f>IF(COUNT(C22:L22,#REF!)=0,"",COUNT(C22:L22,#REF!))</f>
      </c>
      <c r="N22" s="352"/>
      <c r="O22" s="352"/>
      <c r="P22" s="290"/>
    </row>
    <row r="23" spans="2:16" ht="21" customHeight="1">
      <c r="B23" s="291" t="str">
        <f>IF('Form-6a-(1)'!B25="","",'Form-6a-(1)'!B25)</f>
        <v>TEH (as diesel)</v>
      </c>
      <c r="C23" s="292"/>
      <c r="D23" s="466"/>
      <c r="E23" s="420"/>
      <c r="F23" s="420"/>
      <c r="G23" s="420"/>
      <c r="H23" s="420"/>
      <c r="I23" s="420"/>
      <c r="J23" s="420"/>
      <c r="K23" s="420"/>
      <c r="L23" s="420"/>
      <c r="M23" s="290">
        <f>IF(COUNT(D23:L23,#REF!)=0,"",COUNT(D23:L23,#REF!))</f>
      </c>
      <c r="N23" s="356">
        <f>'Form-7-(1)'!N23</f>
      </c>
      <c r="O23" s="356">
        <f>'Form-7-(1)'!O23</f>
      </c>
      <c r="P23" s="290">
        <f>'Form-7-(1)'!P23</f>
      </c>
    </row>
    <row r="24" spans="2:16" ht="21" customHeight="1">
      <c r="B24" s="291" t="str">
        <f>IF('Form-6a-(1)'!B26="","",'Form-6a-(1)'!B26)</f>
        <v>TEH (as waste oil)</v>
      </c>
      <c r="C24" s="292"/>
      <c r="D24" s="467"/>
      <c r="E24" s="423"/>
      <c r="F24" s="423"/>
      <c r="G24" s="423"/>
      <c r="H24" s="423"/>
      <c r="I24" s="423"/>
      <c r="J24" s="423"/>
      <c r="K24" s="423"/>
      <c r="L24" s="423"/>
      <c r="M24" s="290">
        <f>IF(COUNT(D24:L24,#REF!)=0,"",COUNT(D24:L24,#REF!))</f>
      </c>
      <c r="N24" s="356">
        <f>'Form-7-(1)'!N24</f>
      </c>
      <c r="O24" s="356">
        <f>'Form-7-(1)'!O24</f>
      </c>
      <c r="P24" s="290">
        <f>'Form-7-(1)'!P24</f>
      </c>
    </row>
    <row r="25" spans="2:16" ht="21" customHeight="1">
      <c r="B25" s="291" t="str">
        <f>IF('Form-6a-(1)'!B27="","",'Form-6a-(1)'!B27)</f>
        <v>TEH (as kerosene)</v>
      </c>
      <c r="C25" s="311"/>
      <c r="D25" s="467"/>
      <c r="E25" s="423"/>
      <c r="F25" s="423"/>
      <c r="G25" s="423"/>
      <c r="H25" s="423"/>
      <c r="I25" s="423"/>
      <c r="J25" s="423"/>
      <c r="K25" s="423"/>
      <c r="L25" s="423"/>
      <c r="M25" s="290">
        <f>IF(COUNT(D25:L25,#REF!)=0,"",COUNT(D25:L25,#REF!))</f>
      </c>
      <c r="N25" s="356">
        <f>'Form-7-(1)'!N25</f>
      </c>
      <c r="O25" s="356">
        <f>'Form-7-(1)'!O25</f>
      </c>
      <c r="P25" s="290">
        <f>'Form-7-(1)'!P25</f>
      </c>
    </row>
    <row r="26" spans="2:16" ht="21" customHeight="1">
      <c r="B26" s="291" t="s">
        <v>89</v>
      </c>
      <c r="C26" s="292">
        <f>IF('Form-7-(1)'!C26="","",'Form-7-(1)'!C26)</f>
      </c>
      <c r="D26" s="467"/>
      <c r="E26" s="423"/>
      <c r="F26" s="423"/>
      <c r="G26" s="423"/>
      <c r="H26" s="423"/>
      <c r="I26" s="423"/>
      <c r="J26" s="423"/>
      <c r="K26" s="423"/>
      <c r="L26" s="423"/>
      <c r="M26" s="290">
        <f>IF(COUNT(D26:L26,#REF!)=0,"",COUNT(D26:L26,#REF!))</f>
      </c>
      <c r="N26" s="356">
        <f>'Form-7-(1)'!N26</f>
      </c>
      <c r="O26" s="356">
        <f>'Form-7-(1)'!O26</f>
      </c>
      <c r="P26" s="290">
        <f>'Form-7-(1)'!P26</f>
      </c>
    </row>
    <row r="27" spans="1:16" ht="21" customHeight="1">
      <c r="A27" s="172" t="s">
        <v>41</v>
      </c>
      <c r="B27" s="291" t="s">
        <v>89</v>
      </c>
      <c r="C27" s="292">
        <f>IF('Form-7-(1)'!C27="","",'Form-7-(1)'!C27)</f>
      </c>
      <c r="D27" s="467"/>
      <c r="E27" s="423"/>
      <c r="F27" s="423"/>
      <c r="G27" s="423"/>
      <c r="H27" s="423"/>
      <c r="I27" s="423"/>
      <c r="J27" s="423"/>
      <c r="K27" s="423"/>
      <c r="L27" s="423"/>
      <c r="M27" s="290">
        <f>IF(COUNT(D27:L27,#REF!)=0,"",COUNT(D27:L27,#REF!))</f>
      </c>
      <c r="N27" s="356">
        <f>'Form-7-(1)'!N27</f>
      </c>
      <c r="O27" s="356">
        <f>'Form-7-(1)'!O27</f>
      </c>
      <c r="P27" s="290">
        <f>'Form-7-(1)'!P27</f>
      </c>
    </row>
    <row r="28" spans="2:16" ht="21" customHeight="1">
      <c r="B28" s="291" t="s">
        <v>89</v>
      </c>
      <c r="C28" s="292">
        <f>IF('Form-7-(1)'!C28="","",'Form-7-(1)'!C28)</f>
      </c>
      <c r="D28" s="468"/>
      <c r="E28" s="429"/>
      <c r="F28" s="429"/>
      <c r="G28" s="429"/>
      <c r="H28" s="429"/>
      <c r="I28" s="429"/>
      <c r="J28" s="429"/>
      <c r="K28" s="429"/>
      <c r="L28" s="429"/>
      <c r="M28" s="290">
        <f>IF(COUNT(D28:L28,#REF!)=0,"",COUNT(D28:L28,#REF!))</f>
      </c>
      <c r="N28" s="356">
        <f>'Form-7-(1)'!N28</f>
      </c>
      <c r="O28" s="356">
        <f>'Form-7-(1)'!O28</f>
      </c>
      <c r="P28" s="290">
        <f>'Form-7-(1)'!P28</f>
      </c>
    </row>
    <row r="29" spans="2:16" ht="21" customHeight="1">
      <c r="B29" s="353" t="s">
        <v>80</v>
      </c>
      <c r="C29" s="294"/>
      <c r="D29" s="297"/>
      <c r="E29" s="297"/>
      <c r="F29" s="297"/>
      <c r="G29" s="297"/>
      <c r="H29" s="297"/>
      <c r="I29" s="297"/>
      <c r="J29" s="297"/>
      <c r="K29" s="297"/>
      <c r="L29" s="297"/>
      <c r="M29" s="354"/>
      <c r="N29" s="354"/>
      <c r="O29" s="354"/>
      <c r="P29" s="300"/>
    </row>
    <row r="30" spans="2:16" ht="21" customHeight="1">
      <c r="B30" s="829">
        <f>IF('Form-7-(1)'!B30="","",'Form-7-(1)'!B30)</f>
      </c>
      <c r="C30" s="830"/>
      <c r="D30" s="466"/>
      <c r="E30" s="420"/>
      <c r="F30" s="420"/>
      <c r="G30" s="420"/>
      <c r="H30" s="420"/>
      <c r="I30" s="420"/>
      <c r="J30" s="420"/>
      <c r="K30" s="420"/>
      <c r="L30" s="420"/>
      <c r="M30" s="290">
        <f>IF(COUNT(D30:L30,#REF!)=0,"",COUNT(D30:L30,#REF!))</f>
      </c>
      <c r="N30" s="356">
        <f>'Form-7-(1)'!N30</f>
      </c>
      <c r="O30" s="356">
        <f>'Form-7-(1)'!O30</f>
      </c>
      <c r="P30" s="290">
        <f>'Form-7-(1)'!P30</f>
      </c>
    </row>
    <row r="31" spans="2:16" ht="21" customHeight="1">
      <c r="B31" s="829">
        <f>IF('Form-7-(1)'!B31="","",'Form-7-(1)'!B31)</f>
      </c>
      <c r="C31" s="830"/>
      <c r="D31" s="467"/>
      <c r="E31" s="423"/>
      <c r="F31" s="423"/>
      <c r="G31" s="423"/>
      <c r="H31" s="423"/>
      <c r="I31" s="423"/>
      <c r="J31" s="423"/>
      <c r="K31" s="423"/>
      <c r="L31" s="423"/>
      <c r="M31" s="290">
        <f>IF(COUNT(D31:L31,#REF!)=0,"",COUNT(D31:L31,#REF!))</f>
      </c>
      <c r="N31" s="356">
        <f>'Form-7-(1)'!N31</f>
      </c>
      <c r="O31" s="356">
        <f>'Form-7-(1)'!O31</f>
      </c>
      <c r="P31" s="290">
        <f>'Form-7-(1)'!P31</f>
      </c>
    </row>
    <row r="32" spans="2:16" ht="21" customHeight="1">
      <c r="B32" s="829">
        <f>IF('Form-7-(1)'!B32="","",'Form-7-(1)'!B32)</f>
      </c>
      <c r="C32" s="830"/>
      <c r="D32" s="467"/>
      <c r="E32" s="423"/>
      <c r="F32" s="423"/>
      <c r="G32" s="423"/>
      <c r="H32" s="423"/>
      <c r="I32" s="423"/>
      <c r="J32" s="423"/>
      <c r="K32" s="423"/>
      <c r="L32" s="423"/>
      <c r="M32" s="290">
        <f>IF(COUNT(D32:L32,#REF!)=0,"",COUNT(D32:L32,#REF!))</f>
      </c>
      <c r="N32" s="356">
        <f>'Form-7-(1)'!N32</f>
      </c>
      <c r="O32" s="356">
        <f>'Form-7-(1)'!O32</f>
      </c>
      <c r="P32" s="290">
        <f>'Form-7-(1)'!P32</f>
      </c>
    </row>
    <row r="33" spans="2:16" ht="21" customHeight="1">
      <c r="B33" s="829">
        <f>IF('Form-7-(1)'!B33="","",'Form-7-(1)'!B33)</f>
      </c>
      <c r="C33" s="830"/>
      <c r="D33" s="468"/>
      <c r="E33" s="429"/>
      <c r="F33" s="429"/>
      <c r="G33" s="429"/>
      <c r="H33" s="429"/>
      <c r="I33" s="429"/>
      <c r="J33" s="429"/>
      <c r="K33" s="429"/>
      <c r="L33" s="429"/>
      <c r="M33" s="290">
        <f>IF(COUNT(D33:L33,#REF!)=0,"",COUNT(D33:L33,#REF!))</f>
      </c>
      <c r="N33" s="356">
        <f>'Form-7-(1)'!N33</f>
      </c>
      <c r="O33" s="356">
        <f>'Form-7-(1)'!O33</f>
      </c>
      <c r="P33" s="290">
        <f>'Form-7-(1)'!P33</f>
      </c>
    </row>
    <row r="34" spans="2:16" ht="21" customHeight="1" hidden="1">
      <c r="B34" s="301"/>
      <c r="C34" s="304"/>
      <c r="D34" s="304"/>
      <c r="E34" s="304"/>
      <c r="F34" s="304"/>
      <c r="G34" s="304"/>
      <c r="H34" s="304"/>
      <c r="I34" s="304"/>
      <c r="J34" s="304"/>
      <c r="K34" s="304"/>
      <c r="L34" s="304"/>
      <c r="M34" s="306">
        <f aca="true" t="shared" si="0" ref="M34:M41">IF(COUNT(C34:L34)=0,"",COUNT(C34:L34))</f>
      </c>
      <c r="N34" s="306">
        <f aca="true" t="shared" si="1" ref="N34:N41">IF(COUNT(C34:L34)=0,"",AVERAGE(C34:L34))</f>
      </c>
      <c r="O34" s="306">
        <f aca="true" t="shared" si="2" ref="O34:O41">IF(M34="","",MAX(C34:L34))</f>
      </c>
      <c r="P34" s="355">
        <f aca="true" t="shared" si="3" ref="P34:P41">IF(OR((N34=""),(O34="")),"",O34/N34)</f>
      </c>
    </row>
    <row r="35" spans="2:16" ht="21" customHeight="1" hidden="1">
      <c r="B35" s="301"/>
      <c r="C35" s="304"/>
      <c r="D35" s="304"/>
      <c r="E35" s="304"/>
      <c r="F35" s="304"/>
      <c r="G35" s="304"/>
      <c r="H35" s="304"/>
      <c r="I35" s="304"/>
      <c r="J35" s="304"/>
      <c r="K35" s="304"/>
      <c r="L35" s="304"/>
      <c r="M35" s="306">
        <f t="shared" si="0"/>
      </c>
      <c r="N35" s="306">
        <f t="shared" si="1"/>
      </c>
      <c r="O35" s="306">
        <f t="shared" si="2"/>
      </c>
      <c r="P35" s="355">
        <f t="shared" si="3"/>
      </c>
    </row>
    <row r="36" spans="2:16" ht="21" customHeight="1" hidden="1">
      <c r="B36" s="301"/>
      <c r="C36" s="304"/>
      <c r="D36" s="304"/>
      <c r="E36" s="304"/>
      <c r="F36" s="304"/>
      <c r="G36" s="304"/>
      <c r="H36" s="304"/>
      <c r="I36" s="304"/>
      <c r="J36" s="304"/>
      <c r="K36" s="304"/>
      <c r="L36" s="304"/>
      <c r="M36" s="306">
        <f t="shared" si="0"/>
      </c>
      <c r="N36" s="306">
        <f t="shared" si="1"/>
      </c>
      <c r="O36" s="306">
        <f t="shared" si="2"/>
      </c>
      <c r="P36" s="355">
        <f t="shared" si="3"/>
      </c>
    </row>
    <row r="37" spans="2:16" ht="21" customHeight="1" hidden="1">
      <c r="B37" s="301"/>
      <c r="C37" s="304"/>
      <c r="D37" s="304"/>
      <c r="E37" s="304"/>
      <c r="F37" s="304"/>
      <c r="G37" s="304"/>
      <c r="H37" s="304"/>
      <c r="I37" s="304"/>
      <c r="J37" s="304"/>
      <c r="K37" s="304"/>
      <c r="L37" s="304"/>
      <c r="M37" s="306">
        <f t="shared" si="0"/>
      </c>
      <c r="N37" s="306">
        <f t="shared" si="1"/>
      </c>
      <c r="O37" s="306">
        <f t="shared" si="2"/>
      </c>
      <c r="P37" s="355">
        <f t="shared" si="3"/>
      </c>
    </row>
    <row r="38" spans="2:16" ht="21" customHeight="1" hidden="1">
      <c r="B38" s="301"/>
      <c r="C38" s="304"/>
      <c r="D38" s="304"/>
      <c r="E38" s="304"/>
      <c r="F38" s="304"/>
      <c r="G38" s="304"/>
      <c r="H38" s="304"/>
      <c r="I38" s="304"/>
      <c r="J38" s="304"/>
      <c r="K38" s="304"/>
      <c r="L38" s="304"/>
      <c r="M38" s="306">
        <f t="shared" si="0"/>
      </c>
      <c r="N38" s="306">
        <f t="shared" si="1"/>
      </c>
      <c r="O38" s="306">
        <f t="shared" si="2"/>
      </c>
      <c r="P38" s="355">
        <f t="shared" si="3"/>
      </c>
    </row>
    <row r="39" spans="2:16" ht="21" customHeight="1" hidden="1">
      <c r="B39" s="301"/>
      <c r="C39" s="304"/>
      <c r="D39" s="304"/>
      <c r="E39" s="304"/>
      <c r="F39" s="304"/>
      <c r="G39" s="304"/>
      <c r="H39" s="304"/>
      <c r="I39" s="304"/>
      <c r="J39" s="304"/>
      <c r="K39" s="304"/>
      <c r="L39" s="304"/>
      <c r="M39" s="306">
        <f t="shared" si="0"/>
      </c>
      <c r="N39" s="306">
        <f t="shared" si="1"/>
      </c>
      <c r="O39" s="306">
        <f t="shared" si="2"/>
      </c>
      <c r="P39" s="355">
        <f t="shared" si="3"/>
      </c>
    </row>
    <row r="40" spans="2:16" ht="21" customHeight="1" hidden="1">
      <c r="B40" s="301"/>
      <c r="C40" s="304"/>
      <c r="D40" s="304"/>
      <c r="E40" s="304"/>
      <c r="F40" s="304"/>
      <c r="G40" s="304"/>
      <c r="H40" s="304"/>
      <c r="I40" s="304"/>
      <c r="J40" s="304"/>
      <c r="K40" s="304"/>
      <c r="L40" s="304"/>
      <c r="M40" s="306">
        <f t="shared" si="0"/>
      </c>
      <c r="N40" s="306">
        <f t="shared" si="1"/>
      </c>
      <c r="O40" s="306">
        <f t="shared" si="2"/>
      </c>
      <c r="P40" s="355">
        <f t="shared" si="3"/>
      </c>
    </row>
    <row r="41" spans="2:16" ht="21" customHeight="1" hidden="1">
      <c r="B41" s="301"/>
      <c r="C41" s="308"/>
      <c r="D41" s="308"/>
      <c r="E41" s="308"/>
      <c r="F41" s="308"/>
      <c r="G41" s="308"/>
      <c r="H41" s="308"/>
      <c r="I41" s="308"/>
      <c r="J41" s="308"/>
      <c r="K41" s="308"/>
      <c r="L41" s="308"/>
      <c r="M41" s="306">
        <f t="shared" si="0"/>
      </c>
      <c r="N41" s="306">
        <f t="shared" si="1"/>
      </c>
      <c r="O41" s="306">
        <f t="shared" si="2"/>
      </c>
      <c r="P41" s="355">
        <f t="shared" si="3"/>
      </c>
    </row>
    <row r="42" spans="2:16" ht="18" customHeight="1">
      <c r="B42" s="248" t="s">
        <v>40</v>
      </c>
      <c r="C42" s="249"/>
      <c r="D42" s="250"/>
      <c r="E42" s="309"/>
      <c r="F42" s="309"/>
      <c r="G42" s="309"/>
      <c r="H42" s="309"/>
      <c r="I42" s="309"/>
      <c r="J42" s="309"/>
      <c r="K42" s="309"/>
      <c r="L42" s="309"/>
      <c r="M42" s="309"/>
      <c r="N42" s="309"/>
      <c r="O42" s="309"/>
      <c r="P42" s="309"/>
    </row>
    <row r="43" spans="2:16" ht="13.5" customHeight="1">
      <c r="B43" s="248" t="s">
        <v>94</v>
      </c>
      <c r="C43" s="249"/>
      <c r="D43" s="250"/>
      <c r="E43" s="250"/>
      <c r="F43" s="250"/>
      <c r="G43" s="251"/>
      <c r="H43" s="251"/>
      <c r="I43" s="251"/>
      <c r="J43" s="251"/>
      <c r="K43" s="251"/>
      <c r="L43" s="251"/>
      <c r="M43" s="251"/>
      <c r="N43" s="251"/>
      <c r="O43" s="624"/>
      <c r="P43" s="626"/>
    </row>
    <row r="44" spans="2:16" ht="13.5" customHeight="1">
      <c r="B44" s="248" t="s">
        <v>85</v>
      </c>
      <c r="C44" s="249"/>
      <c r="D44" s="250"/>
      <c r="E44" s="250"/>
      <c r="F44" s="250"/>
      <c r="G44" s="251"/>
      <c r="H44" s="251"/>
      <c r="I44" s="251"/>
      <c r="J44" s="251"/>
      <c r="K44" s="251"/>
      <c r="L44" s="251"/>
      <c r="M44" s="251"/>
      <c r="N44" s="251"/>
      <c r="O44" s="251"/>
      <c r="P44" s="251"/>
    </row>
    <row r="45" spans="1:16" s="47" customFormat="1" ht="13.5" customHeight="1">
      <c r="A45" s="174"/>
      <c r="B45" s="252" t="s">
        <v>224</v>
      </c>
      <c r="C45" s="253"/>
      <c r="D45" s="253"/>
      <c r="E45" s="253"/>
      <c r="F45" s="253"/>
      <c r="G45" s="253"/>
      <c r="H45" s="253"/>
      <c r="I45" s="253"/>
      <c r="J45" s="253"/>
      <c r="K45" s="253"/>
      <c r="L45" s="253"/>
      <c r="M45" s="253"/>
      <c r="N45" s="253"/>
      <c r="O45" s="253"/>
      <c r="P45" s="253"/>
    </row>
    <row r="46" spans="2:16" ht="18" customHeight="1">
      <c r="B46" s="175" t="s">
        <v>84</v>
      </c>
      <c r="C46" s="254"/>
      <c r="D46" s="254"/>
      <c r="E46" s="254"/>
      <c r="F46" s="254"/>
      <c r="G46" s="254"/>
      <c r="H46" s="254"/>
      <c r="I46" s="254"/>
      <c r="J46" s="254"/>
      <c r="K46" s="254"/>
      <c r="L46" s="254"/>
      <c r="M46" s="254"/>
      <c r="N46" s="254"/>
      <c r="O46" s="254"/>
      <c r="P46" s="254"/>
    </row>
    <row r="59" spans="1:15" s="47" customFormat="1" ht="14.25" customHeight="1">
      <c r="A59" s="174"/>
      <c r="B59" s="174"/>
      <c r="C59" s="174"/>
      <c r="D59" s="174"/>
      <c r="E59" s="174"/>
      <c r="F59" s="174"/>
      <c r="G59" s="174"/>
      <c r="H59" s="174"/>
      <c r="I59" s="174"/>
      <c r="J59" s="174"/>
      <c r="K59" s="174"/>
      <c r="L59" s="174"/>
      <c r="M59" s="174"/>
      <c r="N59" s="174"/>
      <c r="O59" s="174"/>
    </row>
    <row r="60" spans="1:15" s="47" customFormat="1" ht="15.75" customHeight="1">
      <c r="A60" s="174"/>
      <c r="B60" s="174"/>
      <c r="C60" s="174"/>
      <c r="D60" s="174"/>
      <c r="E60" s="174"/>
      <c r="F60" s="174"/>
      <c r="G60" s="174"/>
      <c r="H60" s="174"/>
      <c r="I60" s="174"/>
      <c r="J60" s="174"/>
      <c r="K60" s="174"/>
      <c r="L60" s="174"/>
      <c r="M60" s="174"/>
      <c r="N60" s="174"/>
      <c r="O60" s="174"/>
    </row>
  </sheetData>
  <sheetProtection password="DD51" sheet="1" objects="1" scenarios="1"/>
  <mergeCells count="10">
    <mergeCell ref="B33:C33"/>
    <mergeCell ref="B31:C31"/>
    <mergeCell ref="B32:C32"/>
    <mergeCell ref="B30:C30"/>
    <mergeCell ref="B8:P8"/>
    <mergeCell ref="N11:N13"/>
    <mergeCell ref="O11:O13"/>
    <mergeCell ref="P11:P13"/>
    <mergeCell ref="M11:M13"/>
    <mergeCell ref="B9:P9"/>
  </mergeCells>
  <printOptions horizontalCentered="1" verticalCentered="1"/>
  <pageMargins left="0.52" right="0.67" top="1" bottom="1" header="0.5" footer="0.5"/>
  <pageSetup fitToHeight="1" fitToWidth="1" horizontalDpi="600" verticalDpi="600" orientation="landscape" scale="67" r:id="rId3"/>
  <headerFooter alignWithMargins="0">
    <oddFooter>&amp;L(Version 4.1, revised June 2021)</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AE35"/>
  <sheetViews>
    <sheetView showGridLines="0" showRowColHeaders="0" zoomScale="75" zoomScaleNormal="75" zoomScaleSheetLayoutView="100" zoomScalePageLayoutView="0" workbookViewId="0" topLeftCell="A1">
      <selection activeCell="E21" sqref="E21"/>
    </sheetView>
  </sheetViews>
  <sheetFormatPr defaultColWidth="9.33203125" defaultRowHeight="12.75"/>
  <cols>
    <col min="1" max="1" width="15.33203125" style="46" customWidth="1"/>
    <col min="2" max="2" width="2.83203125" style="46" customWidth="1"/>
    <col min="3" max="3" width="11.5" style="56" customWidth="1"/>
    <col min="4" max="4" width="44.83203125" style="56" customWidth="1"/>
    <col min="5" max="5" width="60.33203125" style="56" customWidth="1"/>
    <col min="6" max="6" width="8.66015625" style="56" customWidth="1"/>
    <col min="7" max="7" width="2.83203125" style="56" customWidth="1"/>
    <col min="8" max="16384" width="9.33203125" style="56" customWidth="1"/>
  </cols>
  <sheetData>
    <row r="1" ht="3" customHeight="1"/>
    <row r="2" spans="1:7" s="47" customFormat="1" ht="12" customHeight="1" thickBot="1">
      <c r="A2" s="40"/>
      <c r="B2" s="100"/>
      <c r="C2" s="99"/>
      <c r="D2" s="99"/>
      <c r="E2" s="99"/>
      <c r="F2" s="99"/>
      <c r="G2" s="99"/>
    </row>
    <row r="3" spans="1:31" s="11" customFormat="1" ht="21" customHeight="1">
      <c r="A3" s="41"/>
      <c r="B3" s="101"/>
      <c r="C3" s="67"/>
      <c r="D3" s="68"/>
      <c r="E3" s="68"/>
      <c r="F3" s="69"/>
      <c r="G3" s="111"/>
      <c r="H3" s="50"/>
      <c r="I3" s="50"/>
      <c r="J3" s="50"/>
      <c r="K3" s="50"/>
      <c r="L3" s="50"/>
      <c r="M3" s="50"/>
      <c r="N3" s="50"/>
      <c r="O3" s="50"/>
      <c r="P3" s="50"/>
      <c r="Q3" s="50"/>
      <c r="R3" s="50"/>
      <c r="S3" s="50"/>
      <c r="T3" s="50"/>
      <c r="U3" s="50"/>
      <c r="V3" s="50"/>
      <c r="W3" s="50"/>
      <c r="X3" s="50"/>
      <c r="Y3" s="50"/>
      <c r="Z3" s="50"/>
      <c r="AA3" s="50"/>
      <c r="AB3" s="50"/>
      <c r="AC3" s="50"/>
      <c r="AD3" s="50"/>
      <c r="AE3" s="50"/>
    </row>
    <row r="4" spans="1:31" s="9" customFormat="1" ht="5.25" customHeight="1">
      <c r="A4" s="42"/>
      <c r="B4" s="102"/>
      <c r="C4" s="70"/>
      <c r="D4" s="39"/>
      <c r="E4" s="39"/>
      <c r="F4" s="71"/>
      <c r="G4" s="112"/>
      <c r="H4" s="51"/>
      <c r="I4" s="51"/>
      <c r="J4" s="51"/>
      <c r="K4" s="51"/>
      <c r="L4" s="51"/>
      <c r="M4" s="51"/>
      <c r="N4" s="51"/>
      <c r="O4" s="51"/>
      <c r="P4" s="51"/>
      <c r="Q4" s="51"/>
      <c r="R4" s="51"/>
      <c r="S4" s="51"/>
      <c r="T4" s="51"/>
      <c r="U4" s="51"/>
      <c r="V4" s="51"/>
      <c r="W4" s="51"/>
      <c r="X4" s="51"/>
      <c r="Y4" s="51"/>
      <c r="Z4" s="51"/>
      <c r="AA4" s="51"/>
      <c r="AB4" s="51"/>
      <c r="AC4" s="51"/>
      <c r="AD4" s="51"/>
      <c r="AE4" s="51"/>
    </row>
    <row r="5" spans="1:31" s="9" customFormat="1" ht="21" customHeight="1">
      <c r="A5" s="42"/>
      <c r="B5" s="102"/>
      <c r="C5" s="72"/>
      <c r="D5" s="63"/>
      <c r="E5" s="63"/>
      <c r="F5" s="73"/>
      <c r="G5" s="112"/>
      <c r="H5" s="51"/>
      <c r="I5" s="51"/>
      <c r="J5" s="51"/>
      <c r="K5" s="51"/>
      <c r="L5" s="51"/>
      <c r="M5" s="51"/>
      <c r="N5" s="51"/>
      <c r="O5" s="51"/>
      <c r="P5" s="51"/>
      <c r="Q5" s="51"/>
      <c r="R5" s="51"/>
      <c r="S5" s="51"/>
      <c r="T5" s="51"/>
      <c r="U5" s="51"/>
      <c r="V5" s="51"/>
      <c r="W5" s="51"/>
      <c r="X5" s="51"/>
      <c r="Y5" s="51"/>
      <c r="Z5" s="51"/>
      <c r="AA5" s="51"/>
      <c r="AB5" s="51"/>
      <c r="AC5" s="51"/>
      <c r="AD5" s="51"/>
      <c r="AE5" s="51"/>
    </row>
    <row r="6" spans="1:31" s="9" customFormat="1" ht="4.5" customHeight="1">
      <c r="A6" s="42"/>
      <c r="B6" s="102"/>
      <c r="C6" s="70"/>
      <c r="D6" s="39"/>
      <c r="E6" s="39"/>
      <c r="F6" s="73"/>
      <c r="G6" s="112"/>
      <c r="H6" s="51"/>
      <c r="I6" s="51"/>
      <c r="J6" s="51"/>
      <c r="K6" s="51"/>
      <c r="L6" s="51"/>
      <c r="M6" s="51"/>
      <c r="N6" s="51"/>
      <c r="O6" s="51"/>
      <c r="P6" s="51"/>
      <c r="Q6" s="51"/>
      <c r="R6" s="51"/>
      <c r="S6" s="51"/>
      <c r="T6" s="51"/>
      <c r="U6" s="51"/>
      <c r="V6" s="51"/>
      <c r="W6" s="51"/>
      <c r="X6" s="51"/>
      <c r="Y6" s="51"/>
      <c r="Z6" s="51"/>
      <c r="AA6" s="51"/>
      <c r="AB6" s="51"/>
      <c r="AC6" s="51"/>
      <c r="AD6" s="51"/>
      <c r="AE6" s="51"/>
    </row>
    <row r="7" spans="1:31" s="9" customFormat="1" ht="21" customHeight="1">
      <c r="A7" s="42"/>
      <c r="B7" s="102"/>
      <c r="C7" s="74"/>
      <c r="D7" s="64"/>
      <c r="E7" s="64"/>
      <c r="F7" s="73"/>
      <c r="G7" s="112"/>
      <c r="H7" s="51"/>
      <c r="I7" s="51"/>
      <c r="J7" s="51"/>
      <c r="K7" s="51"/>
      <c r="L7" s="51"/>
      <c r="M7" s="51"/>
      <c r="N7" s="51"/>
      <c r="O7" s="51"/>
      <c r="P7" s="51"/>
      <c r="Q7" s="51"/>
      <c r="R7" s="51"/>
      <c r="S7" s="51"/>
      <c r="T7" s="51"/>
      <c r="U7" s="51"/>
      <c r="V7" s="51"/>
      <c r="W7" s="51"/>
      <c r="X7" s="51"/>
      <c r="Y7" s="51"/>
      <c r="Z7" s="51"/>
      <c r="AA7" s="51"/>
      <c r="AB7" s="51"/>
      <c r="AC7" s="51"/>
      <c r="AD7" s="51"/>
      <c r="AE7" s="51"/>
    </row>
    <row r="8" spans="1:31" s="10" customFormat="1" ht="3" customHeight="1">
      <c r="A8" s="43"/>
      <c r="B8" s="103"/>
      <c r="C8" s="75"/>
      <c r="D8" s="65"/>
      <c r="E8" s="65"/>
      <c r="F8" s="76"/>
      <c r="G8" s="113"/>
      <c r="H8" s="52"/>
      <c r="I8" s="52"/>
      <c r="J8" s="52"/>
      <c r="K8" s="52"/>
      <c r="L8" s="52"/>
      <c r="M8" s="52"/>
      <c r="N8" s="52"/>
      <c r="O8" s="52"/>
      <c r="P8" s="52"/>
      <c r="Q8" s="52"/>
      <c r="R8" s="52"/>
      <c r="S8" s="52"/>
      <c r="T8" s="52"/>
      <c r="U8" s="52"/>
      <c r="V8" s="52"/>
      <c r="W8" s="52"/>
      <c r="X8" s="52"/>
      <c r="Y8" s="52"/>
      <c r="Z8" s="52"/>
      <c r="AA8" s="52"/>
      <c r="AB8" s="52"/>
      <c r="AC8" s="52"/>
      <c r="AD8" s="52"/>
      <c r="AE8" s="52"/>
    </row>
    <row r="9" spans="1:31" s="10" customFormat="1" ht="21" customHeight="1">
      <c r="A9" s="43"/>
      <c r="B9" s="103"/>
      <c r="C9" s="77"/>
      <c r="D9" s="59"/>
      <c r="E9" s="59"/>
      <c r="F9" s="78"/>
      <c r="G9" s="113"/>
      <c r="H9" s="52"/>
      <c r="I9" s="52"/>
      <c r="J9" s="52"/>
      <c r="K9" s="52"/>
      <c r="L9" s="52"/>
      <c r="M9" s="52"/>
      <c r="N9" s="52"/>
      <c r="O9" s="52"/>
      <c r="P9" s="52"/>
      <c r="Q9" s="52"/>
      <c r="R9" s="52"/>
      <c r="S9" s="52"/>
      <c r="T9" s="52"/>
      <c r="U9" s="52"/>
      <c r="V9" s="52"/>
      <c r="W9" s="52"/>
      <c r="X9" s="52"/>
      <c r="Y9" s="52"/>
      <c r="Z9" s="52"/>
      <c r="AA9" s="52"/>
      <c r="AB9" s="52"/>
      <c r="AC9" s="52"/>
      <c r="AD9" s="52"/>
      <c r="AE9" s="52"/>
    </row>
    <row r="10" spans="1:31" s="5" customFormat="1" ht="6" customHeight="1">
      <c r="A10" s="44"/>
      <c r="B10" s="104"/>
      <c r="C10" s="79"/>
      <c r="D10" s="57"/>
      <c r="E10" s="57"/>
      <c r="F10" s="80"/>
      <c r="H10" s="53"/>
      <c r="I10" s="53"/>
      <c r="J10" s="53"/>
      <c r="K10" s="53"/>
      <c r="L10" s="53"/>
      <c r="M10" s="53"/>
      <c r="N10" s="53"/>
      <c r="O10" s="53"/>
      <c r="P10" s="53"/>
      <c r="Q10" s="53"/>
      <c r="R10" s="53"/>
      <c r="S10" s="53"/>
      <c r="T10" s="53"/>
      <c r="U10" s="53"/>
      <c r="V10" s="53"/>
      <c r="W10" s="53"/>
      <c r="X10" s="53"/>
      <c r="Y10" s="53"/>
      <c r="Z10" s="53"/>
      <c r="AA10" s="53"/>
      <c r="AB10" s="53"/>
      <c r="AC10" s="53"/>
      <c r="AD10" s="53"/>
      <c r="AE10" s="53"/>
    </row>
    <row r="11" spans="1:31" s="38" customFormat="1" ht="24" customHeight="1">
      <c r="A11" s="48"/>
      <c r="B11" s="105"/>
      <c r="C11" s="671"/>
      <c r="D11" s="672"/>
      <c r="E11" s="672"/>
      <c r="F11" s="673"/>
      <c r="G11" s="114"/>
      <c r="H11" s="54"/>
      <c r="I11" s="54"/>
      <c r="J11" s="54"/>
      <c r="K11" s="54"/>
      <c r="L11" s="54"/>
      <c r="M11" s="54"/>
      <c r="N11" s="54"/>
      <c r="O11" s="54"/>
      <c r="P11" s="54"/>
      <c r="Q11" s="54"/>
      <c r="R11" s="54"/>
      <c r="S11" s="54"/>
      <c r="T11" s="54"/>
      <c r="U11" s="54"/>
      <c r="V11" s="54"/>
      <c r="W11" s="54"/>
      <c r="X11" s="54"/>
      <c r="Y11" s="54"/>
      <c r="Z11" s="54"/>
      <c r="AA11" s="54"/>
      <c r="AB11" s="54"/>
      <c r="AC11" s="54"/>
      <c r="AD11" s="54"/>
      <c r="AE11" s="54"/>
    </row>
    <row r="12" spans="1:31" s="38" customFormat="1" ht="35.25" customHeight="1">
      <c r="A12" s="48"/>
      <c r="B12" s="105"/>
      <c r="C12" s="81"/>
      <c r="F12" s="97"/>
      <c r="G12" s="114"/>
      <c r="H12" s="54"/>
      <c r="I12" s="54"/>
      <c r="J12" s="54"/>
      <c r="K12" s="54"/>
      <c r="L12" s="54"/>
      <c r="M12" s="54"/>
      <c r="N12" s="54"/>
      <c r="O12" s="54"/>
      <c r="P12" s="54"/>
      <c r="Q12" s="54"/>
      <c r="R12" s="54"/>
      <c r="S12" s="54"/>
      <c r="T12" s="54"/>
      <c r="U12" s="54"/>
      <c r="V12" s="54"/>
      <c r="W12" s="54"/>
      <c r="X12" s="54"/>
      <c r="Y12" s="54"/>
      <c r="Z12" s="54"/>
      <c r="AA12" s="54"/>
      <c r="AB12" s="54"/>
      <c r="AC12" s="54"/>
      <c r="AD12" s="54"/>
      <c r="AE12" s="54"/>
    </row>
    <row r="13" spans="1:31" s="38" customFormat="1" ht="35.25" customHeight="1">
      <c r="A13" s="48"/>
      <c r="B13" s="105"/>
      <c r="C13" s="81"/>
      <c r="D13" s="674" t="s">
        <v>97</v>
      </c>
      <c r="E13" s="674"/>
      <c r="F13" s="97"/>
      <c r="G13" s="114"/>
      <c r="H13" s="54"/>
      <c r="I13" s="54"/>
      <c r="J13" s="54"/>
      <c r="K13" s="54"/>
      <c r="L13" s="54"/>
      <c r="M13" s="54"/>
      <c r="N13" s="54"/>
      <c r="O13" s="54"/>
      <c r="P13" s="54"/>
      <c r="Q13" s="54"/>
      <c r="R13" s="54"/>
      <c r="S13" s="54"/>
      <c r="T13" s="54"/>
      <c r="U13" s="54"/>
      <c r="V13" s="54"/>
      <c r="W13" s="54"/>
      <c r="X13" s="54"/>
      <c r="Y13" s="54"/>
      <c r="Z13" s="54"/>
      <c r="AA13" s="54"/>
      <c r="AB13" s="54"/>
      <c r="AC13" s="54"/>
      <c r="AD13" s="54"/>
      <c r="AE13" s="54"/>
    </row>
    <row r="14" spans="1:31" s="38" customFormat="1" ht="35.25" customHeight="1">
      <c r="A14" s="48"/>
      <c r="B14" s="105"/>
      <c r="C14" s="81"/>
      <c r="D14" s="674" t="s">
        <v>98</v>
      </c>
      <c r="E14" s="674"/>
      <c r="F14" s="97"/>
      <c r="G14" s="114"/>
      <c r="H14" s="54"/>
      <c r="I14" s="54"/>
      <c r="J14" s="54"/>
      <c r="K14" s="54"/>
      <c r="L14" s="54"/>
      <c r="M14" s="54"/>
      <c r="N14" s="54"/>
      <c r="O14" s="54"/>
      <c r="P14" s="54"/>
      <c r="Q14" s="54"/>
      <c r="R14" s="54"/>
      <c r="S14" s="54"/>
      <c r="T14" s="54"/>
      <c r="U14" s="54"/>
      <c r="V14" s="54"/>
      <c r="W14" s="54"/>
      <c r="X14" s="54"/>
      <c r="Y14" s="54"/>
      <c r="Z14" s="54"/>
      <c r="AA14" s="54"/>
      <c r="AB14" s="54"/>
      <c r="AC14" s="54"/>
      <c r="AD14" s="54"/>
      <c r="AE14" s="54"/>
    </row>
    <row r="15" spans="1:31" s="38" customFormat="1" ht="35.25" customHeight="1">
      <c r="A15" s="48"/>
      <c r="B15" s="105"/>
      <c r="C15" s="81"/>
      <c r="D15" s="674" t="s">
        <v>99</v>
      </c>
      <c r="E15" s="674"/>
      <c r="F15" s="97"/>
      <c r="G15" s="114"/>
      <c r="H15" s="54"/>
      <c r="I15" s="54"/>
      <c r="J15" s="54"/>
      <c r="K15" s="54"/>
      <c r="L15" s="54"/>
      <c r="M15" s="54"/>
      <c r="N15" s="54"/>
      <c r="O15" s="54"/>
      <c r="P15" s="54"/>
      <c r="Q15" s="54"/>
      <c r="R15" s="54"/>
      <c r="S15" s="54"/>
      <c r="T15" s="54"/>
      <c r="U15" s="54"/>
      <c r="V15" s="54"/>
      <c r="W15" s="54"/>
      <c r="X15" s="54"/>
      <c r="Y15" s="54"/>
      <c r="Z15" s="54"/>
      <c r="AA15" s="54"/>
      <c r="AB15" s="54"/>
      <c r="AC15" s="54"/>
      <c r="AD15" s="54"/>
      <c r="AE15" s="54"/>
    </row>
    <row r="16" spans="1:31" s="38" customFormat="1" ht="35.25" customHeight="1">
      <c r="A16" s="48"/>
      <c r="B16" s="105"/>
      <c r="C16" s="81"/>
      <c r="F16" s="97"/>
      <c r="G16" s="11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1" s="38" customFormat="1" ht="35.25" customHeight="1">
      <c r="A17" s="48"/>
      <c r="B17" s="105"/>
      <c r="C17" s="81"/>
      <c r="D17" s="670" t="s">
        <v>174</v>
      </c>
      <c r="E17" s="670"/>
      <c r="F17" s="97"/>
      <c r="G17" s="114"/>
      <c r="H17" s="54"/>
      <c r="I17" s="54"/>
      <c r="J17" s="54"/>
      <c r="K17" s="54"/>
      <c r="L17" s="54"/>
      <c r="M17" s="54"/>
      <c r="N17" s="54"/>
      <c r="O17" s="54"/>
      <c r="P17" s="54"/>
      <c r="Q17" s="54"/>
      <c r="R17" s="54"/>
      <c r="S17" s="54"/>
      <c r="T17" s="54"/>
      <c r="U17" s="54"/>
      <c r="V17" s="54"/>
      <c r="W17" s="54"/>
      <c r="X17" s="54"/>
      <c r="Y17" s="54"/>
      <c r="Z17" s="54"/>
      <c r="AA17" s="54"/>
      <c r="AB17" s="54"/>
      <c r="AC17" s="54"/>
      <c r="AD17" s="54"/>
      <c r="AE17" s="54"/>
    </row>
    <row r="18" spans="1:31" s="38" customFormat="1" ht="24" customHeight="1">
      <c r="A18" s="48"/>
      <c r="B18" s="105"/>
      <c r="C18" s="81"/>
      <c r="D18" s="200"/>
      <c r="E18" s="200"/>
      <c r="F18" s="97"/>
      <c r="G18" s="114"/>
      <c r="H18" s="54"/>
      <c r="I18" s="54"/>
      <c r="J18" s="54"/>
      <c r="K18" s="54"/>
      <c r="L18" s="54"/>
      <c r="M18" s="54"/>
      <c r="N18" s="54"/>
      <c r="O18" s="54"/>
      <c r="P18" s="54"/>
      <c r="Q18" s="54"/>
      <c r="R18" s="54"/>
      <c r="S18" s="54"/>
      <c r="T18" s="54"/>
      <c r="U18" s="54"/>
      <c r="V18" s="54"/>
      <c r="W18" s="54"/>
      <c r="X18" s="54"/>
      <c r="Y18" s="54"/>
      <c r="Z18" s="54"/>
      <c r="AA18" s="54"/>
      <c r="AB18" s="54"/>
      <c r="AC18" s="54"/>
      <c r="AD18" s="54"/>
      <c r="AE18" s="54"/>
    </row>
    <row r="19" spans="1:31" s="38" customFormat="1" ht="24" customHeight="1">
      <c r="A19" s="48"/>
      <c r="B19" s="105"/>
      <c r="C19" s="81"/>
      <c r="D19" s="66"/>
      <c r="E19" s="66"/>
      <c r="F19" s="97"/>
      <c r="G19" s="114"/>
      <c r="H19" s="54"/>
      <c r="I19" s="54"/>
      <c r="J19" s="54"/>
      <c r="K19" s="54"/>
      <c r="L19" s="54"/>
      <c r="M19" s="54"/>
      <c r="N19" s="54"/>
      <c r="O19" s="54"/>
      <c r="P19" s="54"/>
      <c r="Q19" s="54"/>
      <c r="R19" s="54"/>
      <c r="S19" s="54"/>
      <c r="T19" s="54"/>
      <c r="U19" s="54"/>
      <c r="V19" s="54"/>
      <c r="W19" s="54"/>
      <c r="X19" s="54"/>
      <c r="Y19" s="54"/>
      <c r="Z19" s="54"/>
      <c r="AA19" s="54"/>
      <c r="AB19" s="54"/>
      <c r="AC19" s="54"/>
      <c r="AD19" s="54"/>
      <c r="AE19" s="54"/>
    </row>
    <row r="20" spans="1:31" s="38" customFormat="1" ht="27" customHeight="1">
      <c r="A20" s="48"/>
      <c r="B20" s="105"/>
      <c r="C20" s="81"/>
      <c r="D20" s="66"/>
      <c r="E20" s="66"/>
      <c r="F20" s="97"/>
      <c r="G20" s="114"/>
      <c r="H20" s="54"/>
      <c r="I20" s="54"/>
      <c r="J20" s="54"/>
      <c r="K20" s="54"/>
      <c r="L20" s="54"/>
      <c r="M20" s="54"/>
      <c r="N20" s="54"/>
      <c r="O20" s="54"/>
      <c r="P20" s="54"/>
      <c r="Q20" s="54"/>
      <c r="R20" s="54"/>
      <c r="S20" s="54"/>
      <c r="T20" s="54"/>
      <c r="U20" s="54"/>
      <c r="V20" s="54"/>
      <c r="W20" s="54"/>
      <c r="X20" s="54"/>
      <c r="Y20" s="54"/>
      <c r="Z20" s="54"/>
      <c r="AA20" s="54"/>
      <c r="AB20" s="54"/>
      <c r="AC20" s="54"/>
      <c r="AD20" s="54"/>
      <c r="AE20" s="54"/>
    </row>
    <row r="21" spans="1:31" s="38" customFormat="1" ht="27" customHeight="1">
      <c r="A21" s="48"/>
      <c r="B21" s="105"/>
      <c r="C21" s="81"/>
      <c r="D21" s="94" t="s">
        <v>0</v>
      </c>
      <c r="E21" s="395"/>
      <c r="F21" s="97"/>
      <c r="G21" s="114"/>
      <c r="H21" s="54"/>
      <c r="I21" s="54"/>
      <c r="J21" s="54"/>
      <c r="K21" s="54"/>
      <c r="L21" s="54"/>
      <c r="M21" s="54"/>
      <c r="N21" s="54"/>
      <c r="O21" s="54"/>
      <c r="P21" s="54"/>
      <c r="Q21" s="54"/>
      <c r="R21" s="54"/>
      <c r="S21" s="54"/>
      <c r="T21" s="54"/>
      <c r="U21" s="54"/>
      <c r="V21" s="54"/>
      <c r="W21" s="54"/>
      <c r="X21" s="54"/>
      <c r="Y21" s="54"/>
      <c r="Z21" s="54"/>
      <c r="AA21" s="54"/>
      <c r="AB21" s="54"/>
      <c r="AC21" s="54"/>
      <c r="AD21" s="54"/>
      <c r="AE21" s="54"/>
    </row>
    <row r="22" spans="1:31" s="38" customFormat="1" ht="27" customHeight="1">
      <c r="A22" s="48"/>
      <c r="B22" s="105"/>
      <c r="C22" s="81"/>
      <c r="D22" s="94" t="s">
        <v>100</v>
      </c>
      <c r="E22" s="396"/>
      <c r="F22" s="97"/>
      <c r="G22" s="114"/>
      <c r="H22" s="54"/>
      <c r="I22" s="54"/>
      <c r="J22" s="54"/>
      <c r="K22" s="54"/>
      <c r="L22" s="54"/>
      <c r="M22" s="54"/>
      <c r="N22" s="54"/>
      <c r="O22" s="54"/>
      <c r="P22" s="54"/>
      <c r="Q22" s="54"/>
      <c r="R22" s="54"/>
      <c r="S22" s="54"/>
      <c r="T22" s="54"/>
      <c r="U22" s="54"/>
      <c r="V22" s="54"/>
      <c r="W22" s="54"/>
      <c r="X22" s="54"/>
      <c r="Y22" s="54"/>
      <c r="Z22" s="54"/>
      <c r="AA22" s="54"/>
      <c r="AB22" s="54"/>
      <c r="AC22" s="54"/>
      <c r="AD22" s="54"/>
      <c r="AE22" s="54"/>
    </row>
    <row r="23" spans="1:31" s="7" customFormat="1" ht="27" customHeight="1">
      <c r="A23" s="45"/>
      <c r="B23" s="106"/>
      <c r="C23" s="82"/>
      <c r="D23" s="95" t="s">
        <v>293</v>
      </c>
      <c r="E23" s="397"/>
      <c r="F23" s="98"/>
      <c r="G23" s="60"/>
      <c r="H23" s="55"/>
      <c r="I23" s="55"/>
      <c r="J23" s="55"/>
      <c r="K23" s="55"/>
      <c r="L23" s="55"/>
      <c r="M23" s="55"/>
      <c r="N23" s="55"/>
      <c r="O23" s="55"/>
      <c r="P23" s="55"/>
      <c r="Q23" s="55"/>
      <c r="R23" s="55"/>
      <c r="S23" s="55"/>
      <c r="T23" s="55"/>
      <c r="U23" s="55"/>
      <c r="V23" s="55"/>
      <c r="W23" s="55"/>
      <c r="X23" s="55"/>
      <c r="Y23" s="55"/>
      <c r="Z23" s="55"/>
      <c r="AA23" s="55"/>
      <c r="AB23" s="55"/>
      <c r="AC23" s="55"/>
      <c r="AD23" s="55"/>
      <c r="AE23" s="55"/>
    </row>
    <row r="24" spans="1:31" s="92" customFormat="1" ht="27" customHeight="1">
      <c r="A24" s="90"/>
      <c r="B24" s="107"/>
      <c r="C24" s="77"/>
      <c r="D24" s="95" t="s">
        <v>294</v>
      </c>
      <c r="E24" s="397"/>
      <c r="F24" s="78"/>
      <c r="G24" s="115"/>
      <c r="H24" s="91"/>
      <c r="I24" s="91"/>
      <c r="J24" s="91"/>
      <c r="K24" s="91"/>
      <c r="L24" s="91"/>
      <c r="M24" s="91"/>
      <c r="N24" s="91"/>
      <c r="O24" s="91"/>
      <c r="P24" s="91"/>
      <c r="Q24" s="91"/>
      <c r="R24" s="91"/>
      <c r="S24" s="91"/>
      <c r="T24" s="91"/>
      <c r="U24" s="91"/>
      <c r="V24" s="91"/>
      <c r="W24" s="91"/>
      <c r="X24" s="91"/>
      <c r="Y24" s="91"/>
      <c r="Z24" s="91"/>
      <c r="AA24" s="91"/>
      <c r="AB24" s="91"/>
      <c r="AC24" s="91"/>
      <c r="AD24" s="91"/>
      <c r="AE24" s="91"/>
    </row>
    <row r="25" spans="1:31" s="92" customFormat="1" ht="27" customHeight="1">
      <c r="A25" s="90"/>
      <c r="B25" s="107"/>
      <c r="C25" s="77"/>
      <c r="D25" s="95" t="s">
        <v>101</v>
      </c>
      <c r="E25" s="397"/>
      <c r="F25" s="78"/>
      <c r="G25" s="115"/>
      <c r="H25" s="91"/>
      <c r="I25" s="91"/>
      <c r="J25" s="91"/>
      <c r="K25" s="91"/>
      <c r="L25" s="91"/>
      <c r="M25" s="91"/>
      <c r="N25" s="91"/>
      <c r="O25" s="91"/>
      <c r="P25" s="91"/>
      <c r="Q25" s="91"/>
      <c r="R25" s="91"/>
      <c r="S25" s="91"/>
      <c r="T25" s="91"/>
      <c r="U25" s="91"/>
      <c r="V25" s="91"/>
      <c r="W25" s="91"/>
      <c r="X25" s="91"/>
      <c r="Y25" s="91"/>
      <c r="Z25" s="91"/>
      <c r="AA25" s="91"/>
      <c r="AB25" s="91"/>
      <c r="AC25" s="91"/>
      <c r="AD25" s="91"/>
      <c r="AE25" s="91"/>
    </row>
    <row r="26" spans="1:31" s="92" customFormat="1" ht="27" customHeight="1">
      <c r="A26" s="90"/>
      <c r="B26" s="107"/>
      <c r="C26" s="77"/>
      <c r="D26" s="95" t="s">
        <v>102</v>
      </c>
      <c r="E26" s="397"/>
      <c r="F26" s="78"/>
      <c r="G26" s="115"/>
      <c r="H26" s="91"/>
      <c r="I26" s="91"/>
      <c r="J26" s="91"/>
      <c r="K26" s="91"/>
      <c r="L26" s="91"/>
      <c r="M26" s="91"/>
      <c r="N26" s="91"/>
      <c r="O26" s="91"/>
      <c r="P26" s="91"/>
      <c r="Q26" s="91"/>
      <c r="R26" s="91"/>
      <c r="S26" s="91"/>
      <c r="T26" s="91"/>
      <c r="U26" s="91"/>
      <c r="V26" s="91"/>
      <c r="W26" s="91"/>
      <c r="X26" s="91"/>
      <c r="Y26" s="91"/>
      <c r="Z26" s="91"/>
      <c r="AA26" s="91"/>
      <c r="AB26" s="91"/>
      <c r="AC26" s="91"/>
      <c r="AD26" s="91"/>
      <c r="AE26" s="91"/>
    </row>
    <row r="27" spans="1:31" s="92" customFormat="1" ht="27" customHeight="1">
      <c r="A27" s="90"/>
      <c r="B27" s="107"/>
      <c r="C27" s="83"/>
      <c r="D27" s="95" t="s">
        <v>77</v>
      </c>
      <c r="E27" s="398"/>
      <c r="F27" s="96"/>
      <c r="G27" s="115"/>
      <c r="H27" s="91"/>
      <c r="I27" s="91"/>
      <c r="J27" s="91"/>
      <c r="K27" s="91"/>
      <c r="L27" s="91"/>
      <c r="M27" s="91"/>
      <c r="N27" s="91"/>
      <c r="O27" s="91"/>
      <c r="P27" s="91"/>
      <c r="Q27" s="91"/>
      <c r="R27" s="91"/>
      <c r="S27" s="91"/>
      <c r="T27" s="91"/>
      <c r="U27" s="91"/>
      <c r="V27" s="91"/>
      <c r="W27" s="91"/>
      <c r="X27" s="91"/>
      <c r="Y27" s="91"/>
      <c r="Z27" s="91"/>
      <c r="AA27" s="91"/>
      <c r="AB27" s="91"/>
      <c r="AC27" s="91"/>
      <c r="AD27" s="91"/>
      <c r="AE27" s="91"/>
    </row>
    <row r="28" spans="1:31" s="92" customFormat="1" ht="27" customHeight="1">
      <c r="A28" s="93"/>
      <c r="B28" s="108"/>
      <c r="C28" s="84"/>
      <c r="D28" s="95" t="s">
        <v>1</v>
      </c>
      <c r="E28" s="397"/>
      <c r="F28" s="96"/>
      <c r="G28" s="116"/>
      <c r="H28" s="91"/>
      <c r="I28" s="91"/>
      <c r="J28" s="91"/>
      <c r="K28" s="91"/>
      <c r="L28" s="91"/>
      <c r="M28" s="91"/>
      <c r="N28" s="91"/>
      <c r="O28" s="91"/>
      <c r="P28" s="91"/>
      <c r="Q28" s="91"/>
      <c r="R28" s="91"/>
      <c r="S28" s="91"/>
      <c r="T28" s="91"/>
      <c r="U28" s="91"/>
      <c r="V28" s="91"/>
      <c r="W28" s="91"/>
      <c r="X28" s="91"/>
      <c r="Y28" s="91"/>
      <c r="Z28" s="91"/>
      <c r="AA28" s="91"/>
      <c r="AB28" s="91"/>
      <c r="AC28" s="91"/>
      <c r="AD28" s="91"/>
      <c r="AE28" s="91"/>
    </row>
    <row r="29" spans="1:31" s="92" customFormat="1" ht="27" customHeight="1">
      <c r="A29" s="93"/>
      <c r="B29" s="108"/>
      <c r="C29" s="84"/>
      <c r="D29" s="95" t="s">
        <v>2</v>
      </c>
      <c r="E29" s="399"/>
      <c r="F29" s="96"/>
      <c r="G29" s="116"/>
      <c r="H29" s="91"/>
      <c r="I29" s="91"/>
      <c r="J29" s="91"/>
      <c r="K29" s="91"/>
      <c r="L29" s="91"/>
      <c r="M29" s="91"/>
      <c r="N29" s="91"/>
      <c r="O29" s="91"/>
      <c r="P29" s="91"/>
      <c r="Q29" s="91"/>
      <c r="R29" s="91"/>
      <c r="S29" s="91"/>
      <c r="T29" s="91"/>
      <c r="U29" s="91"/>
      <c r="V29" s="91"/>
      <c r="W29" s="91"/>
      <c r="X29" s="91"/>
      <c r="Y29" s="91"/>
      <c r="Z29" s="91"/>
      <c r="AA29" s="91"/>
      <c r="AB29" s="91"/>
      <c r="AC29" s="91"/>
      <c r="AD29" s="91"/>
      <c r="AE29" s="91"/>
    </row>
    <row r="30" spans="1:31" s="7" customFormat="1" ht="18" customHeight="1">
      <c r="A30" s="49"/>
      <c r="B30" s="109"/>
      <c r="C30" s="84"/>
      <c r="D30" s="58"/>
      <c r="E30" s="58"/>
      <c r="F30" s="96"/>
      <c r="G30" s="117"/>
      <c r="H30" s="55"/>
      <c r="I30" s="55"/>
      <c r="J30" s="55"/>
      <c r="K30" s="55"/>
      <c r="L30" s="55"/>
      <c r="M30" s="55"/>
      <c r="N30" s="55"/>
      <c r="O30" s="55"/>
      <c r="P30" s="55"/>
      <c r="Q30" s="55"/>
      <c r="R30" s="55"/>
      <c r="S30" s="55"/>
      <c r="T30" s="55"/>
      <c r="U30" s="55"/>
      <c r="V30" s="55"/>
      <c r="W30" s="55"/>
      <c r="X30" s="55"/>
      <c r="Y30" s="55"/>
      <c r="Z30" s="55"/>
      <c r="AA30" s="55"/>
      <c r="AB30" s="55"/>
      <c r="AC30" s="55"/>
      <c r="AD30" s="55"/>
      <c r="AE30" s="55"/>
    </row>
    <row r="31" spans="1:31" s="7" customFormat="1" ht="18" customHeight="1">
      <c r="A31" s="45"/>
      <c r="B31" s="106"/>
      <c r="C31" s="84"/>
      <c r="D31" s="58"/>
      <c r="E31" s="58"/>
      <c r="F31" s="96"/>
      <c r="G31" s="60"/>
      <c r="H31" s="55"/>
      <c r="I31" s="55"/>
      <c r="J31" s="55"/>
      <c r="K31" s="55"/>
      <c r="L31" s="55"/>
      <c r="M31" s="55"/>
      <c r="N31" s="55"/>
      <c r="O31" s="55"/>
      <c r="P31" s="55"/>
      <c r="Q31" s="55"/>
      <c r="R31" s="55"/>
      <c r="S31" s="55"/>
      <c r="T31" s="55"/>
      <c r="U31" s="55"/>
      <c r="V31" s="55"/>
      <c r="W31" s="55"/>
      <c r="X31" s="55"/>
      <c r="Y31" s="55"/>
      <c r="Z31" s="55"/>
      <c r="AA31" s="55"/>
      <c r="AB31" s="55"/>
      <c r="AC31" s="55"/>
      <c r="AD31" s="55"/>
      <c r="AE31" s="55"/>
    </row>
    <row r="32" spans="1:31" s="7" customFormat="1" ht="18" customHeight="1">
      <c r="A32" s="45"/>
      <c r="B32" s="106"/>
      <c r="C32" s="77"/>
      <c r="D32" s="59"/>
      <c r="E32" s="59"/>
      <c r="F32" s="78"/>
      <c r="G32" s="60"/>
      <c r="H32" s="55"/>
      <c r="I32" s="55"/>
      <c r="J32" s="55"/>
      <c r="K32" s="55"/>
      <c r="L32" s="55"/>
      <c r="M32" s="55"/>
      <c r="N32" s="55"/>
      <c r="O32" s="55"/>
      <c r="P32" s="55"/>
      <c r="Q32" s="55"/>
      <c r="R32" s="55"/>
      <c r="S32" s="55"/>
      <c r="T32" s="55"/>
      <c r="U32" s="55"/>
      <c r="V32" s="55"/>
      <c r="W32" s="55"/>
      <c r="X32" s="55"/>
      <c r="Y32" s="55"/>
      <c r="Z32" s="55"/>
      <c r="AA32" s="55"/>
      <c r="AB32" s="55"/>
      <c r="AC32" s="55"/>
      <c r="AD32" s="55"/>
      <c r="AE32" s="55"/>
    </row>
    <row r="33" spans="1:31" s="2" customFormat="1" ht="12.75">
      <c r="A33" s="46"/>
      <c r="B33" s="110"/>
      <c r="C33" s="85"/>
      <c r="D33" s="118"/>
      <c r="E33" s="118"/>
      <c r="F33" s="86"/>
      <c r="G33" s="62"/>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2:7" ht="13.5" thickBot="1">
      <c r="B34" s="110"/>
      <c r="C34" s="87"/>
      <c r="D34" s="88"/>
      <c r="E34" s="88"/>
      <c r="F34" s="89"/>
      <c r="G34" s="62"/>
    </row>
    <row r="35" spans="2:7" ht="12" customHeight="1">
      <c r="B35" s="110"/>
      <c r="C35" s="62"/>
      <c r="D35" s="62"/>
      <c r="E35" s="62"/>
      <c r="F35" s="62"/>
      <c r="G35" s="62"/>
    </row>
  </sheetData>
  <sheetProtection password="DD51" sheet="1" objects="1" scenarios="1"/>
  <mergeCells count="5">
    <mergeCell ref="D17:E17"/>
    <mergeCell ref="C11:F11"/>
    <mergeCell ref="D13:E13"/>
    <mergeCell ref="D14:E14"/>
    <mergeCell ref="D15:E15"/>
  </mergeCells>
  <printOptions horizontalCentered="1" verticalCentered="1"/>
  <pageMargins left="0.75" right="0.75" top="1" bottom="1" header="0.5" footer="0.5"/>
  <pageSetup fitToHeight="1" fitToWidth="1" horizontalDpi="600" verticalDpi="600" orientation="portrait" scale="76" r:id="rId4"/>
  <headerFooter alignWithMargins="0">
    <oddFooter>&amp;L(Version 4.1, revised June 2021)</oddFooter>
  </headerFooter>
  <drawing r:id="rId3"/>
  <legacyDrawing r:id="rId2"/>
</worksheet>
</file>

<file path=xl/worksheets/sheet30.xml><?xml version="1.0" encoding="utf-8"?>
<worksheet xmlns="http://schemas.openxmlformats.org/spreadsheetml/2006/main" xmlns:r="http://schemas.openxmlformats.org/officeDocument/2006/relationships">
  <sheetPr codeName="Sheet39">
    <pageSetUpPr fitToPage="1"/>
  </sheetPr>
  <dimension ref="A1:AA60"/>
  <sheetViews>
    <sheetView showGridLines="0" showRowColHeaders="0" zoomScale="75" zoomScaleNormal="75" zoomScaleSheetLayoutView="100" zoomScalePageLayoutView="0" workbookViewId="0" topLeftCell="A1">
      <selection activeCell="D11" sqref="D11"/>
    </sheetView>
  </sheetViews>
  <sheetFormatPr defaultColWidth="9.33203125" defaultRowHeight="12.75"/>
  <cols>
    <col min="1" max="1" width="15.33203125" style="171" customWidth="1"/>
    <col min="2" max="2" width="9.83203125" style="171" customWidth="1"/>
    <col min="3" max="3" width="28.16015625" style="171" customWidth="1"/>
    <col min="4" max="12" width="13.83203125" style="171" customWidth="1"/>
    <col min="13" max="13" width="13.83203125" style="171" hidden="1" customWidth="1"/>
    <col min="14" max="15" width="13.83203125" style="171" customWidth="1"/>
    <col min="16" max="16" width="17.83203125" style="171" customWidth="1"/>
    <col min="17" max="16384" width="9.33203125" style="171" customWidth="1"/>
  </cols>
  <sheetData>
    <row r="1" s="47" customFormat="1" ht="3" customHeight="1">
      <c r="AA1" s="653"/>
    </row>
    <row r="2" spans="2:16" s="146" customFormat="1" ht="24" customHeight="1">
      <c r="B2" s="177" t="s">
        <v>296</v>
      </c>
      <c r="C2" s="178"/>
      <c r="D2" s="178"/>
      <c r="E2" s="178"/>
      <c r="F2" s="178"/>
      <c r="G2" s="178"/>
      <c r="H2" s="178"/>
      <c r="I2" s="178"/>
      <c r="J2" s="178"/>
      <c r="K2" s="178"/>
      <c r="L2" s="179"/>
      <c r="M2" s="179"/>
      <c r="N2" s="179"/>
      <c r="O2" s="179"/>
      <c r="P2" s="180" t="s">
        <v>172</v>
      </c>
    </row>
    <row r="3" spans="2:16" s="149" customFormat="1" ht="4.5" customHeight="1">
      <c r="B3" s="147"/>
      <c r="C3" s="148"/>
      <c r="D3" s="148"/>
      <c r="E3" s="148"/>
      <c r="F3" s="148"/>
      <c r="G3" s="148"/>
      <c r="H3" s="148"/>
      <c r="I3" s="148"/>
      <c r="J3" s="148"/>
      <c r="K3" s="148"/>
      <c r="L3" s="148"/>
      <c r="M3" s="148"/>
      <c r="N3" s="148"/>
      <c r="O3" s="148"/>
      <c r="P3" s="148"/>
    </row>
    <row r="4" spans="2:16" s="149" customFormat="1" ht="24" customHeight="1">
      <c r="B4" s="411" t="str">
        <f>CONCATENATE(Cover!D21,"  ",Cover!E21)</f>
        <v>FACILITY NAME:  </v>
      </c>
      <c r="C4" s="150"/>
      <c r="D4" s="151"/>
      <c r="E4" s="152"/>
      <c r="F4" s="153"/>
      <c r="G4" s="154"/>
      <c r="H4" s="268" t="str">
        <f>CONCATENATE(Cover!D23,"  ",Cover!E23)</f>
        <v>NDEE SPILL NO.:  </v>
      </c>
      <c r="I4" s="150"/>
      <c r="J4" s="150"/>
      <c r="K4" s="414"/>
      <c r="L4" s="270" t="str">
        <f>CONCATENATE(Cover!D24,"  ",Cover!E24)</f>
        <v>NDEE IIS NO.:  </v>
      </c>
      <c r="M4" s="153"/>
      <c r="N4" s="153"/>
      <c r="O4" s="153"/>
      <c r="P4" s="156"/>
    </row>
    <row r="5" spans="2:16" s="149" customFormat="1" ht="4.5" customHeight="1">
      <c r="B5" s="271"/>
      <c r="C5" s="157"/>
      <c r="D5" s="158"/>
      <c r="E5" s="158"/>
      <c r="F5" s="158"/>
      <c r="G5" s="159"/>
      <c r="H5" s="272"/>
      <c r="I5" s="159"/>
      <c r="J5" s="159"/>
      <c r="K5" s="158"/>
      <c r="L5" s="158"/>
      <c r="M5" s="158"/>
      <c r="N5" s="158"/>
      <c r="O5" s="158"/>
      <c r="P5" s="158"/>
    </row>
    <row r="6" spans="2:16" s="164" customFormat="1" ht="24" customHeight="1">
      <c r="B6" s="413" t="str">
        <f>CONCATENATE(Cover!D26,"  ",Cover!E26)</f>
        <v>CONSULTANT:  </v>
      </c>
      <c r="C6" s="150"/>
      <c r="D6" s="160"/>
      <c r="E6" s="161"/>
      <c r="F6" s="161"/>
      <c r="G6" s="154"/>
      <c r="H6" s="273" t="str">
        <f>IF(Cover!E27="",Cover!D27,CONCATENATE(Cover!D27,"  ",TEXT(Cover!E27,"dd-mmm-yy")))</f>
        <v>COMPLETION DATE:</v>
      </c>
      <c r="I6" s="150"/>
      <c r="J6" s="150"/>
      <c r="K6" s="414"/>
      <c r="L6" s="275" t="str">
        <f>CONCATENATE(Cover!D28,"  ",Cover!E28)</f>
        <v>PREPARED BY:  </v>
      </c>
      <c r="M6" s="161"/>
      <c r="N6" s="161"/>
      <c r="O6" s="161"/>
      <c r="P6" s="163"/>
    </row>
    <row r="7" spans="2:16" s="168" customFormat="1" ht="3" customHeight="1">
      <c r="B7" s="165"/>
      <c r="C7" s="166"/>
      <c r="D7" s="166"/>
      <c r="E7" s="166"/>
      <c r="F7" s="166"/>
      <c r="G7" s="166"/>
      <c r="H7" s="167"/>
      <c r="I7" s="166"/>
      <c r="J7" s="166"/>
      <c r="K7" s="166"/>
      <c r="L7" s="166"/>
      <c r="M7" s="166"/>
      <c r="N7" s="166"/>
      <c r="O7" s="166"/>
      <c r="P7" s="166"/>
    </row>
    <row r="8" spans="2:16" s="149" customFormat="1" ht="24" customHeight="1">
      <c r="B8" s="782" t="s">
        <v>88</v>
      </c>
      <c r="C8" s="783"/>
      <c r="D8" s="783"/>
      <c r="E8" s="783"/>
      <c r="F8" s="783"/>
      <c r="G8" s="783"/>
      <c r="H8" s="783"/>
      <c r="I8" s="783"/>
      <c r="J8" s="783"/>
      <c r="K8" s="783"/>
      <c r="L8" s="783"/>
      <c r="M8" s="783"/>
      <c r="N8" s="783"/>
      <c r="O8" s="783"/>
      <c r="P8" s="784"/>
    </row>
    <row r="9" spans="2:20" s="149" customFormat="1" ht="21" customHeight="1">
      <c r="B9" s="779" t="s">
        <v>81</v>
      </c>
      <c r="C9" s="780"/>
      <c r="D9" s="780"/>
      <c r="E9" s="780"/>
      <c r="F9" s="780"/>
      <c r="G9" s="780"/>
      <c r="H9" s="780"/>
      <c r="I9" s="780"/>
      <c r="J9" s="780"/>
      <c r="K9" s="780"/>
      <c r="L9" s="780"/>
      <c r="M9" s="780"/>
      <c r="N9" s="780"/>
      <c r="O9" s="780"/>
      <c r="P9" s="781"/>
      <c r="Q9" s="171"/>
      <c r="R9" s="171"/>
      <c r="S9" s="181"/>
      <c r="T9" s="234"/>
    </row>
    <row r="10" spans="2:16" ht="4.5" customHeight="1">
      <c r="B10" s="169"/>
      <c r="C10" s="173"/>
      <c r="D10" s="173"/>
      <c r="E10" s="173"/>
      <c r="F10" s="173"/>
      <c r="G10" s="173"/>
      <c r="H10" s="173"/>
      <c r="I10" s="173"/>
      <c r="J10" s="173"/>
      <c r="K10" s="173"/>
      <c r="L10" s="173"/>
      <c r="M10" s="173"/>
      <c r="N10" s="173"/>
      <c r="O10" s="173"/>
      <c r="P10" s="173"/>
    </row>
    <row r="11" spans="2:18" ht="21" customHeight="1">
      <c r="B11" s="276" t="s">
        <v>42</v>
      </c>
      <c r="C11" s="277"/>
      <c r="D11" s="463"/>
      <c r="E11" s="463"/>
      <c r="F11" s="463"/>
      <c r="G11" s="463"/>
      <c r="H11" s="463"/>
      <c r="I11" s="463"/>
      <c r="J11" s="463"/>
      <c r="K11" s="463"/>
      <c r="L11" s="463"/>
      <c r="M11" s="785" t="s">
        <v>43</v>
      </c>
      <c r="N11" s="785" t="s">
        <v>24</v>
      </c>
      <c r="O11" s="785" t="s">
        <v>25</v>
      </c>
      <c r="P11" s="785" t="s">
        <v>276</v>
      </c>
      <c r="R11" s="172"/>
    </row>
    <row r="12" spans="2:16" ht="21" customHeight="1">
      <c r="B12" s="276" t="s">
        <v>26</v>
      </c>
      <c r="C12" s="277"/>
      <c r="D12" s="464"/>
      <c r="E12" s="431"/>
      <c r="F12" s="431"/>
      <c r="G12" s="431"/>
      <c r="H12" s="431"/>
      <c r="I12" s="431"/>
      <c r="J12" s="431"/>
      <c r="K12" s="431"/>
      <c r="L12" s="431"/>
      <c r="M12" s="786"/>
      <c r="N12" s="786"/>
      <c r="O12" s="786"/>
      <c r="P12" s="786"/>
    </row>
    <row r="13" spans="2:16" ht="21" customHeight="1">
      <c r="B13" s="276" t="s">
        <v>28</v>
      </c>
      <c r="C13" s="277"/>
      <c r="D13" s="465"/>
      <c r="E13" s="417"/>
      <c r="F13" s="417"/>
      <c r="G13" s="417"/>
      <c r="H13" s="417"/>
      <c r="I13" s="417"/>
      <c r="J13" s="417"/>
      <c r="K13" s="417"/>
      <c r="L13" s="417"/>
      <c r="M13" s="787"/>
      <c r="N13" s="787"/>
      <c r="O13" s="787"/>
      <c r="P13" s="787"/>
    </row>
    <row r="14" spans="2:16" ht="21" customHeight="1">
      <c r="B14" s="280" t="s">
        <v>237</v>
      </c>
      <c r="C14" s="310"/>
      <c r="D14" s="285"/>
      <c r="E14" s="285"/>
      <c r="F14" s="285"/>
      <c r="G14" s="285"/>
      <c r="H14" s="285"/>
      <c r="I14" s="285"/>
      <c r="J14" s="285"/>
      <c r="K14" s="285"/>
      <c r="L14" s="285"/>
      <c r="M14" s="350"/>
      <c r="N14" s="350"/>
      <c r="O14" s="350"/>
      <c r="P14" s="305"/>
    </row>
    <row r="15" spans="2:18" ht="21" customHeight="1">
      <c r="B15" s="291" t="str">
        <f>IF('Form-6a-(1)'!B17="","",'Form-6a-(1)'!B17)</f>
        <v>Benzene</v>
      </c>
      <c r="C15" s="292"/>
      <c r="D15" s="466"/>
      <c r="E15" s="420"/>
      <c r="F15" s="420"/>
      <c r="G15" s="420"/>
      <c r="H15" s="420"/>
      <c r="I15" s="420"/>
      <c r="J15" s="420"/>
      <c r="K15" s="420"/>
      <c r="L15" s="420"/>
      <c r="M15" s="290">
        <f>IF(COUNT(D15:L15,#REF!)=0,"",COUNT(D15:L15,#REF!))</f>
      </c>
      <c r="N15" s="356">
        <f>'Form-7-(1)'!N15</f>
      </c>
      <c r="O15" s="356">
        <f>'Form-7-(1)'!O15</f>
      </c>
      <c r="P15" s="290">
        <f>'Form-7-(1)'!P15</f>
      </c>
      <c r="R15" s="172"/>
    </row>
    <row r="16" spans="2:16" ht="21" customHeight="1">
      <c r="B16" s="291" t="str">
        <f>IF('Form-6a-(1)'!B18="","",'Form-6a-(1)'!B18)</f>
        <v>Toluene</v>
      </c>
      <c r="C16" s="292"/>
      <c r="D16" s="467"/>
      <c r="E16" s="423"/>
      <c r="F16" s="423"/>
      <c r="G16" s="423"/>
      <c r="H16" s="423"/>
      <c r="I16" s="423"/>
      <c r="J16" s="423"/>
      <c r="K16" s="423"/>
      <c r="L16" s="423"/>
      <c r="M16" s="290">
        <f>IF(COUNT(D16:L16,#REF!)=0,"",COUNT(D16:L16,#REF!))</f>
      </c>
      <c r="N16" s="356">
        <f>'Form-7-(1)'!N16</f>
      </c>
      <c r="O16" s="356">
        <f>'Form-7-(1)'!O16</f>
      </c>
      <c r="P16" s="290">
        <f>'Form-7-(1)'!P16</f>
      </c>
    </row>
    <row r="17" spans="2:16" ht="21" customHeight="1">
      <c r="B17" s="291" t="str">
        <f>IF('Form-6a-(1)'!B19="","",'Form-6a-(1)'!B19)</f>
        <v>Ethylbenzene</v>
      </c>
      <c r="C17" s="292"/>
      <c r="D17" s="467"/>
      <c r="E17" s="423"/>
      <c r="F17" s="423"/>
      <c r="G17" s="423"/>
      <c r="H17" s="423"/>
      <c r="I17" s="423"/>
      <c r="J17" s="423"/>
      <c r="K17" s="423"/>
      <c r="L17" s="423"/>
      <c r="M17" s="290">
        <f>IF(COUNT(D17:L17,#REF!)=0,"",COUNT(D17:L17,#REF!))</f>
      </c>
      <c r="N17" s="356">
        <f>'Form-7-(1)'!N17</f>
      </c>
      <c r="O17" s="356">
        <f>'Form-7-(1)'!O17</f>
      </c>
      <c r="P17" s="290">
        <f>'Form-7-(1)'!P17</f>
      </c>
    </row>
    <row r="18" spans="2:16" ht="21" customHeight="1">
      <c r="B18" s="291" t="str">
        <f>IF('Form-6a-(1)'!B20="","",'Form-6a-(1)'!B20)</f>
        <v>Xylenes</v>
      </c>
      <c r="C18" s="292"/>
      <c r="D18" s="467"/>
      <c r="E18" s="423"/>
      <c r="F18" s="423"/>
      <c r="G18" s="423"/>
      <c r="H18" s="423"/>
      <c r="I18" s="423"/>
      <c r="J18" s="423"/>
      <c r="K18" s="423"/>
      <c r="L18" s="423"/>
      <c r="M18" s="290">
        <f>IF(COUNT(D18:L18,#REF!)=0,"",COUNT(D18:L18,#REF!))</f>
      </c>
      <c r="N18" s="356">
        <f>'Form-7-(1)'!N18</f>
      </c>
      <c r="O18" s="356">
        <f>'Form-7-(1)'!O18</f>
      </c>
      <c r="P18" s="290">
        <f>'Form-7-(1)'!P18</f>
      </c>
    </row>
    <row r="19" spans="2:16" ht="21" customHeight="1">
      <c r="B19" s="291" t="str">
        <f>IF('Form-6a-(1)'!B21="","",'Form-6a-(1)'!B21)</f>
        <v>n-Hexane</v>
      </c>
      <c r="C19" s="292"/>
      <c r="D19" s="467"/>
      <c r="E19" s="423"/>
      <c r="F19" s="423"/>
      <c r="G19" s="423"/>
      <c r="H19" s="423"/>
      <c r="I19" s="423"/>
      <c r="J19" s="423"/>
      <c r="K19" s="423"/>
      <c r="L19" s="423"/>
      <c r="M19" s="290">
        <f>IF(COUNT(D19:L19,#REF!)=0,"",COUNT(D19:L19,#REF!))</f>
      </c>
      <c r="N19" s="356">
        <f>'Form-7-(1)'!N19</f>
      </c>
      <c r="O19" s="356">
        <f>'Form-7-(1)'!O19</f>
      </c>
      <c r="P19" s="290">
        <f>'Form-7-(1)'!P19</f>
      </c>
    </row>
    <row r="20" spans="2:16" ht="21" customHeight="1">
      <c r="B20" s="291" t="str">
        <f>IF('Form-6a-(1)'!B22="","",'Form-6a-(1)'!B22)</f>
        <v>Methyl-tert-butyl-ether (MTBE)</v>
      </c>
      <c r="C20" s="292"/>
      <c r="D20" s="467"/>
      <c r="E20" s="423"/>
      <c r="F20" s="423"/>
      <c r="G20" s="423"/>
      <c r="H20" s="423"/>
      <c r="I20" s="423"/>
      <c r="J20" s="423"/>
      <c r="K20" s="423"/>
      <c r="L20" s="423"/>
      <c r="M20" s="290">
        <f>IF(COUNT(D20:L20,#REF!)=0,"",COUNT(D20:L20,#REF!))</f>
      </c>
      <c r="N20" s="356">
        <f>'Form-7-(1)'!N20</f>
      </c>
      <c r="O20" s="356">
        <f>'Form-7-(1)'!O20</f>
      </c>
      <c r="P20" s="290">
        <f>'Form-7-(1)'!P20</f>
      </c>
    </row>
    <row r="21" spans="2:16" ht="21" customHeight="1">
      <c r="B21" s="291" t="str">
        <f>IF('Form-6a-(1)'!B23="","",'Form-6a-(1)'!B23)</f>
        <v>Naphthalene</v>
      </c>
      <c r="C21" s="292"/>
      <c r="D21" s="468"/>
      <c r="E21" s="429"/>
      <c r="F21" s="429"/>
      <c r="G21" s="429"/>
      <c r="H21" s="429"/>
      <c r="I21" s="429"/>
      <c r="J21" s="429"/>
      <c r="K21" s="429"/>
      <c r="L21" s="429"/>
      <c r="M21" s="290">
        <f>IF(COUNT(D21:L21,#REF!)=0,"",COUNT(D21:L21,#REF!))</f>
      </c>
      <c r="N21" s="356">
        <f>'Form-7-(1)'!N21</f>
      </c>
      <c r="O21" s="356">
        <f>'Form-7-(1)'!O21</f>
      </c>
      <c r="P21" s="290">
        <f>'Form-7-(1)'!P21</f>
      </c>
    </row>
    <row r="22" spans="2:16" ht="21" customHeight="1">
      <c r="B22" s="351" t="s">
        <v>36</v>
      </c>
      <c r="C22" s="311"/>
      <c r="D22" s="285"/>
      <c r="E22" s="285"/>
      <c r="F22" s="285"/>
      <c r="G22" s="285"/>
      <c r="H22" s="285"/>
      <c r="I22" s="285"/>
      <c r="J22" s="285"/>
      <c r="K22" s="285"/>
      <c r="L22" s="285"/>
      <c r="M22" s="306">
        <f>IF(COUNT(C22:L22,#REF!)=0,"",COUNT(C22:L22,#REF!))</f>
      </c>
      <c r="N22" s="352"/>
      <c r="O22" s="352"/>
      <c r="P22" s="290"/>
    </row>
    <row r="23" spans="2:16" ht="21" customHeight="1">
      <c r="B23" s="291" t="str">
        <f>IF('Form-6a-(1)'!B25="","",'Form-6a-(1)'!B25)</f>
        <v>TEH (as diesel)</v>
      </c>
      <c r="C23" s="292"/>
      <c r="D23" s="466"/>
      <c r="E23" s="420"/>
      <c r="F23" s="420"/>
      <c r="G23" s="420"/>
      <c r="H23" s="420"/>
      <c r="I23" s="420"/>
      <c r="J23" s="420"/>
      <c r="K23" s="420"/>
      <c r="L23" s="420"/>
      <c r="M23" s="290">
        <f>IF(COUNT(D23:L23,#REF!)=0,"",COUNT(D23:L23,#REF!))</f>
      </c>
      <c r="N23" s="356">
        <f>'Form-7-(1)'!N23</f>
      </c>
      <c r="O23" s="356">
        <f>'Form-7-(1)'!O23</f>
      </c>
      <c r="P23" s="290">
        <f>'Form-7-(1)'!P23</f>
      </c>
    </row>
    <row r="24" spans="2:16" ht="21" customHeight="1">
      <c r="B24" s="291" t="str">
        <f>IF('Form-6a-(1)'!B26="","",'Form-6a-(1)'!B26)</f>
        <v>TEH (as waste oil)</v>
      </c>
      <c r="C24" s="292"/>
      <c r="D24" s="467"/>
      <c r="E24" s="423"/>
      <c r="F24" s="423"/>
      <c r="G24" s="423"/>
      <c r="H24" s="423"/>
      <c r="I24" s="423"/>
      <c r="J24" s="423"/>
      <c r="K24" s="423"/>
      <c r="L24" s="423"/>
      <c r="M24" s="290">
        <f>IF(COUNT(D24:L24,#REF!)=0,"",COUNT(D24:L24,#REF!))</f>
      </c>
      <c r="N24" s="356">
        <f>'Form-7-(1)'!N24</f>
      </c>
      <c r="O24" s="356">
        <f>'Form-7-(1)'!O24</f>
      </c>
      <c r="P24" s="290">
        <f>'Form-7-(1)'!P24</f>
      </c>
    </row>
    <row r="25" spans="2:16" ht="21" customHeight="1">
      <c r="B25" s="291" t="str">
        <f>IF('Form-6a-(1)'!B27="","",'Form-6a-(1)'!B27)</f>
        <v>TEH (as kerosene)</v>
      </c>
      <c r="C25" s="311"/>
      <c r="D25" s="467"/>
      <c r="E25" s="423"/>
      <c r="F25" s="423"/>
      <c r="G25" s="423"/>
      <c r="H25" s="423"/>
      <c r="I25" s="423"/>
      <c r="J25" s="423"/>
      <c r="K25" s="423"/>
      <c r="L25" s="423"/>
      <c r="M25" s="290">
        <f>IF(COUNT(D25:L25,#REF!)=0,"",COUNT(D25:L25,#REF!))</f>
      </c>
      <c r="N25" s="356">
        <f>'Form-7-(1)'!N25</f>
      </c>
      <c r="O25" s="356">
        <f>'Form-7-(1)'!O25</f>
      </c>
      <c r="P25" s="290">
        <f>'Form-7-(1)'!P25</f>
      </c>
    </row>
    <row r="26" spans="2:16" ht="21" customHeight="1">
      <c r="B26" s="291" t="s">
        <v>89</v>
      </c>
      <c r="C26" s="292">
        <f>IF('Form-7-(1)'!C26="","",'Form-7-(1)'!C26)</f>
      </c>
      <c r="D26" s="467"/>
      <c r="E26" s="423"/>
      <c r="F26" s="423"/>
      <c r="G26" s="423"/>
      <c r="H26" s="423"/>
      <c r="I26" s="423"/>
      <c r="J26" s="423"/>
      <c r="K26" s="423"/>
      <c r="L26" s="423"/>
      <c r="M26" s="290">
        <f>IF(COUNT(D26:L26,#REF!)=0,"",COUNT(D26:L26,#REF!))</f>
      </c>
      <c r="N26" s="356">
        <f>'Form-7-(1)'!N26</f>
      </c>
      <c r="O26" s="356">
        <f>'Form-7-(1)'!O26</f>
      </c>
      <c r="P26" s="290">
        <f>'Form-7-(1)'!P26</f>
      </c>
    </row>
    <row r="27" spans="1:16" ht="21" customHeight="1">
      <c r="A27" s="172" t="s">
        <v>41</v>
      </c>
      <c r="B27" s="291" t="s">
        <v>89</v>
      </c>
      <c r="C27" s="292">
        <f>IF('Form-7-(1)'!C27="","",'Form-7-(1)'!C27)</f>
      </c>
      <c r="D27" s="467"/>
      <c r="E27" s="423"/>
      <c r="F27" s="423"/>
      <c r="G27" s="423"/>
      <c r="H27" s="423"/>
      <c r="I27" s="423"/>
      <c r="J27" s="423"/>
      <c r="K27" s="423"/>
      <c r="L27" s="423"/>
      <c r="M27" s="290">
        <f>IF(COUNT(D27:L27,#REF!)=0,"",COUNT(D27:L27,#REF!))</f>
      </c>
      <c r="N27" s="356">
        <f>'Form-7-(1)'!N27</f>
      </c>
      <c r="O27" s="356">
        <f>'Form-7-(1)'!O27</f>
      </c>
      <c r="P27" s="290">
        <f>'Form-7-(1)'!P27</f>
      </c>
    </row>
    <row r="28" spans="2:16" ht="21" customHeight="1">
      <c r="B28" s="291" t="s">
        <v>89</v>
      </c>
      <c r="C28" s="292">
        <f>IF('Form-7-(1)'!C28="","",'Form-7-(1)'!C28)</f>
      </c>
      <c r="D28" s="468"/>
      <c r="E28" s="429"/>
      <c r="F28" s="429"/>
      <c r="G28" s="429"/>
      <c r="H28" s="429"/>
      <c r="I28" s="429"/>
      <c r="J28" s="429"/>
      <c r="K28" s="429"/>
      <c r="L28" s="429"/>
      <c r="M28" s="290">
        <f>IF(COUNT(D28:L28,#REF!)=0,"",COUNT(D28:L28,#REF!))</f>
      </c>
      <c r="N28" s="356">
        <f>'Form-7-(1)'!N28</f>
      </c>
      <c r="O28" s="356">
        <f>'Form-7-(1)'!O28</f>
      </c>
      <c r="P28" s="290">
        <f>'Form-7-(1)'!P28</f>
      </c>
    </row>
    <row r="29" spans="2:16" ht="21" customHeight="1">
      <c r="B29" s="353" t="s">
        <v>80</v>
      </c>
      <c r="C29" s="294"/>
      <c r="D29" s="297"/>
      <c r="E29" s="297"/>
      <c r="F29" s="297"/>
      <c r="G29" s="297"/>
      <c r="H29" s="297"/>
      <c r="I29" s="297"/>
      <c r="J29" s="297"/>
      <c r="K29" s="297"/>
      <c r="L29" s="297"/>
      <c r="M29" s="354"/>
      <c r="N29" s="354"/>
      <c r="O29" s="354"/>
      <c r="P29" s="300"/>
    </row>
    <row r="30" spans="2:16" ht="21" customHeight="1">
      <c r="B30" s="829">
        <f>IF('Form-7-(1)'!B30="","",'Form-7-(1)'!B30)</f>
      </c>
      <c r="C30" s="830"/>
      <c r="D30" s="466"/>
      <c r="E30" s="420"/>
      <c r="F30" s="420"/>
      <c r="G30" s="420"/>
      <c r="H30" s="420"/>
      <c r="I30" s="420"/>
      <c r="J30" s="420"/>
      <c r="K30" s="420"/>
      <c r="L30" s="420"/>
      <c r="M30" s="290">
        <f>IF(COUNT(D30:L30,#REF!)=0,"",COUNT(D30:L30,#REF!))</f>
      </c>
      <c r="N30" s="356">
        <f>'Form-7-(1)'!N30</f>
      </c>
      <c r="O30" s="356">
        <f>'Form-7-(1)'!O30</f>
      </c>
      <c r="P30" s="290">
        <f>'Form-7-(1)'!P30</f>
      </c>
    </row>
    <row r="31" spans="2:16" ht="21" customHeight="1">
      <c r="B31" s="829">
        <f>IF('Form-7-(1)'!B31="","",'Form-7-(1)'!B31)</f>
      </c>
      <c r="C31" s="830"/>
      <c r="D31" s="467"/>
      <c r="E31" s="423"/>
      <c r="F31" s="423"/>
      <c r="G31" s="423"/>
      <c r="H31" s="423"/>
      <c r="I31" s="423"/>
      <c r="J31" s="423"/>
      <c r="K31" s="423"/>
      <c r="L31" s="423"/>
      <c r="M31" s="290">
        <f>IF(COUNT(D31:L31,#REF!)=0,"",COUNT(D31:L31,#REF!))</f>
      </c>
      <c r="N31" s="356">
        <f>'Form-7-(1)'!N31</f>
      </c>
      <c r="O31" s="356">
        <f>'Form-7-(1)'!O31</f>
      </c>
      <c r="P31" s="290">
        <f>'Form-7-(1)'!P31</f>
      </c>
    </row>
    <row r="32" spans="2:16" ht="21" customHeight="1">
      <c r="B32" s="829">
        <f>IF('Form-7-(1)'!B32="","",'Form-7-(1)'!B32)</f>
      </c>
      <c r="C32" s="830"/>
      <c r="D32" s="467"/>
      <c r="E32" s="423"/>
      <c r="F32" s="423"/>
      <c r="G32" s="423"/>
      <c r="H32" s="423"/>
      <c r="I32" s="423"/>
      <c r="J32" s="423"/>
      <c r="K32" s="423"/>
      <c r="L32" s="423"/>
      <c r="M32" s="290">
        <f>IF(COUNT(D32:L32,#REF!)=0,"",COUNT(D32:L32,#REF!))</f>
      </c>
      <c r="N32" s="356">
        <f>'Form-7-(1)'!N32</f>
      </c>
      <c r="O32" s="356">
        <f>'Form-7-(1)'!O32</f>
      </c>
      <c r="P32" s="290">
        <f>'Form-7-(1)'!P32</f>
      </c>
    </row>
    <row r="33" spans="2:16" ht="21" customHeight="1">
      <c r="B33" s="829">
        <f>IF('Form-7-(1)'!B33="","",'Form-7-(1)'!B33)</f>
      </c>
      <c r="C33" s="830"/>
      <c r="D33" s="468"/>
      <c r="E33" s="429"/>
      <c r="F33" s="429"/>
      <c r="G33" s="429"/>
      <c r="H33" s="429"/>
      <c r="I33" s="429"/>
      <c r="J33" s="429"/>
      <c r="K33" s="429"/>
      <c r="L33" s="429"/>
      <c r="M33" s="290">
        <f>IF(COUNT(D33:L33,#REF!)=0,"",COUNT(D33:L33,#REF!))</f>
      </c>
      <c r="N33" s="356">
        <f>'Form-7-(1)'!N33</f>
      </c>
      <c r="O33" s="356">
        <f>'Form-7-(1)'!O33</f>
      </c>
      <c r="P33" s="290">
        <f>'Form-7-(1)'!P33</f>
      </c>
    </row>
    <row r="34" spans="2:16" ht="21" customHeight="1" hidden="1">
      <c r="B34" s="301"/>
      <c r="C34" s="304"/>
      <c r="D34" s="304"/>
      <c r="E34" s="304"/>
      <c r="F34" s="304"/>
      <c r="G34" s="304"/>
      <c r="H34" s="304"/>
      <c r="I34" s="304"/>
      <c r="J34" s="304"/>
      <c r="K34" s="304"/>
      <c r="L34" s="304"/>
      <c r="M34" s="306">
        <f aca="true" t="shared" si="0" ref="M34:M41">IF(COUNT(C34:L34)=0,"",COUNT(C34:L34))</f>
      </c>
      <c r="N34" s="306">
        <f aca="true" t="shared" si="1" ref="N34:N41">IF(COUNT(C34:L34)=0,"",AVERAGE(C34:L34))</f>
      </c>
      <c r="O34" s="306">
        <f aca="true" t="shared" si="2" ref="O34:O41">IF(M34="","",MAX(C34:L34))</f>
      </c>
      <c r="P34" s="355">
        <f aca="true" t="shared" si="3" ref="P34:P41">IF(OR((N34=""),(O34="")),"",O34/N34)</f>
      </c>
    </row>
    <row r="35" spans="2:16" ht="21" customHeight="1" hidden="1">
      <c r="B35" s="301"/>
      <c r="C35" s="304"/>
      <c r="D35" s="304"/>
      <c r="E35" s="304"/>
      <c r="F35" s="304"/>
      <c r="G35" s="304"/>
      <c r="H35" s="304"/>
      <c r="I35" s="304"/>
      <c r="J35" s="304"/>
      <c r="K35" s="304"/>
      <c r="L35" s="304"/>
      <c r="M35" s="306">
        <f t="shared" si="0"/>
      </c>
      <c r="N35" s="306">
        <f t="shared" si="1"/>
      </c>
      <c r="O35" s="306">
        <f t="shared" si="2"/>
      </c>
      <c r="P35" s="355">
        <f t="shared" si="3"/>
      </c>
    </row>
    <row r="36" spans="2:16" ht="21" customHeight="1" hidden="1">
      <c r="B36" s="301"/>
      <c r="C36" s="304"/>
      <c r="D36" s="304"/>
      <c r="E36" s="304"/>
      <c r="F36" s="304"/>
      <c r="G36" s="304"/>
      <c r="H36" s="304"/>
      <c r="I36" s="304"/>
      <c r="J36" s="304"/>
      <c r="K36" s="304"/>
      <c r="L36" s="304"/>
      <c r="M36" s="306">
        <f t="shared" si="0"/>
      </c>
      <c r="N36" s="306">
        <f t="shared" si="1"/>
      </c>
      <c r="O36" s="306">
        <f t="shared" si="2"/>
      </c>
      <c r="P36" s="355">
        <f t="shared" si="3"/>
      </c>
    </row>
    <row r="37" spans="2:16" ht="21" customHeight="1" hidden="1">
      <c r="B37" s="301"/>
      <c r="C37" s="304"/>
      <c r="D37" s="304"/>
      <c r="E37" s="304"/>
      <c r="F37" s="304"/>
      <c r="G37" s="304"/>
      <c r="H37" s="304"/>
      <c r="I37" s="304"/>
      <c r="J37" s="304"/>
      <c r="K37" s="304"/>
      <c r="L37" s="304"/>
      <c r="M37" s="306">
        <f t="shared" si="0"/>
      </c>
      <c r="N37" s="306">
        <f t="shared" si="1"/>
      </c>
      <c r="O37" s="306">
        <f t="shared" si="2"/>
      </c>
      <c r="P37" s="355">
        <f t="shared" si="3"/>
      </c>
    </row>
    <row r="38" spans="2:16" ht="21" customHeight="1" hidden="1">
      <c r="B38" s="301"/>
      <c r="C38" s="304"/>
      <c r="D38" s="304"/>
      <c r="E38" s="304"/>
      <c r="F38" s="304"/>
      <c r="G38" s="304"/>
      <c r="H38" s="304"/>
      <c r="I38" s="304"/>
      <c r="J38" s="304"/>
      <c r="K38" s="304"/>
      <c r="L38" s="304"/>
      <c r="M38" s="306">
        <f t="shared" si="0"/>
      </c>
      <c r="N38" s="306">
        <f t="shared" si="1"/>
      </c>
      <c r="O38" s="306">
        <f t="shared" si="2"/>
      </c>
      <c r="P38" s="355">
        <f t="shared" si="3"/>
      </c>
    </row>
    <row r="39" spans="2:16" ht="21" customHeight="1" hidden="1">
      <c r="B39" s="301"/>
      <c r="C39" s="304"/>
      <c r="D39" s="304"/>
      <c r="E39" s="304"/>
      <c r="F39" s="304"/>
      <c r="G39" s="304"/>
      <c r="H39" s="304"/>
      <c r="I39" s="304"/>
      <c r="J39" s="304"/>
      <c r="K39" s="304"/>
      <c r="L39" s="304"/>
      <c r="M39" s="306">
        <f t="shared" si="0"/>
      </c>
      <c r="N39" s="306">
        <f t="shared" si="1"/>
      </c>
      <c r="O39" s="306">
        <f t="shared" si="2"/>
      </c>
      <c r="P39" s="355">
        <f t="shared" si="3"/>
      </c>
    </row>
    <row r="40" spans="2:16" ht="21" customHeight="1" hidden="1">
      <c r="B40" s="301"/>
      <c r="C40" s="304"/>
      <c r="D40" s="304"/>
      <c r="E40" s="304"/>
      <c r="F40" s="304"/>
      <c r="G40" s="304"/>
      <c r="H40" s="304"/>
      <c r="I40" s="304"/>
      <c r="J40" s="304"/>
      <c r="K40" s="304"/>
      <c r="L40" s="304"/>
      <c r="M40" s="306">
        <f t="shared" si="0"/>
      </c>
      <c r="N40" s="306">
        <f t="shared" si="1"/>
      </c>
      <c r="O40" s="306">
        <f t="shared" si="2"/>
      </c>
      <c r="P40" s="355">
        <f t="shared" si="3"/>
      </c>
    </row>
    <row r="41" spans="2:16" ht="21" customHeight="1" hidden="1">
      <c r="B41" s="301"/>
      <c r="C41" s="308"/>
      <c r="D41" s="308"/>
      <c r="E41" s="308"/>
      <c r="F41" s="308"/>
      <c r="G41" s="308"/>
      <c r="H41" s="308"/>
      <c r="I41" s="308"/>
      <c r="J41" s="308"/>
      <c r="K41" s="308"/>
      <c r="L41" s="308"/>
      <c r="M41" s="306">
        <f t="shared" si="0"/>
      </c>
      <c r="N41" s="306">
        <f t="shared" si="1"/>
      </c>
      <c r="O41" s="306">
        <f t="shared" si="2"/>
      </c>
      <c r="P41" s="355">
        <f t="shared" si="3"/>
      </c>
    </row>
    <row r="42" spans="2:16" ht="18" customHeight="1">
      <c r="B42" s="248" t="s">
        <v>40</v>
      </c>
      <c r="C42" s="249"/>
      <c r="D42" s="250"/>
      <c r="E42" s="309"/>
      <c r="F42" s="309"/>
      <c r="G42" s="309"/>
      <c r="H42" s="309"/>
      <c r="I42" s="309"/>
      <c r="J42" s="309"/>
      <c r="K42" s="309"/>
      <c r="L42" s="309"/>
      <c r="M42" s="309"/>
      <c r="N42" s="309"/>
      <c r="O42" s="309"/>
      <c r="P42" s="309"/>
    </row>
    <row r="43" spans="2:16" ht="13.5" customHeight="1">
      <c r="B43" s="248" t="s">
        <v>94</v>
      </c>
      <c r="C43" s="249"/>
      <c r="D43" s="250"/>
      <c r="E43" s="250"/>
      <c r="F43" s="250"/>
      <c r="G43" s="251"/>
      <c r="H43" s="251"/>
      <c r="I43" s="251"/>
      <c r="J43" s="251"/>
      <c r="K43" s="251"/>
      <c r="L43" s="251"/>
      <c r="M43" s="251"/>
      <c r="N43" s="251"/>
      <c r="O43" s="624"/>
      <c r="P43" s="626"/>
    </row>
    <row r="44" spans="2:16" ht="13.5" customHeight="1">
      <c r="B44" s="248" t="s">
        <v>85</v>
      </c>
      <c r="C44" s="249"/>
      <c r="D44" s="250"/>
      <c r="E44" s="250"/>
      <c r="F44" s="250"/>
      <c r="G44" s="251"/>
      <c r="H44" s="251"/>
      <c r="I44" s="251"/>
      <c r="J44" s="251"/>
      <c r="K44" s="251"/>
      <c r="L44" s="251"/>
      <c r="M44" s="251"/>
      <c r="N44" s="251"/>
      <c r="O44" s="251"/>
      <c r="P44" s="251"/>
    </row>
    <row r="45" spans="1:16" s="47" customFormat="1" ht="13.5" customHeight="1">
      <c r="A45" s="174"/>
      <c r="B45" s="252" t="s">
        <v>224</v>
      </c>
      <c r="C45" s="253"/>
      <c r="D45" s="253"/>
      <c r="E45" s="253"/>
      <c r="F45" s="253"/>
      <c r="G45" s="253"/>
      <c r="H45" s="253"/>
      <c r="I45" s="253"/>
      <c r="J45" s="253"/>
      <c r="K45" s="253"/>
      <c r="L45" s="253"/>
      <c r="M45" s="253"/>
      <c r="N45" s="253"/>
      <c r="O45" s="253"/>
      <c r="P45" s="253"/>
    </row>
    <row r="46" spans="2:16" ht="18" customHeight="1">
      <c r="B46" s="175" t="s">
        <v>84</v>
      </c>
      <c r="C46" s="254"/>
      <c r="D46" s="254"/>
      <c r="E46" s="254"/>
      <c r="F46" s="254"/>
      <c r="G46" s="254"/>
      <c r="H46" s="254"/>
      <c r="I46" s="254"/>
      <c r="J46" s="254"/>
      <c r="K46" s="254"/>
      <c r="L46" s="254"/>
      <c r="M46" s="254"/>
      <c r="N46" s="254"/>
      <c r="O46" s="254"/>
      <c r="P46" s="254"/>
    </row>
    <row r="59" spans="1:15" s="47" customFormat="1" ht="14.25" customHeight="1">
      <c r="A59" s="174"/>
      <c r="B59" s="174"/>
      <c r="C59" s="174"/>
      <c r="D59" s="174"/>
      <c r="E59" s="174"/>
      <c r="F59" s="174"/>
      <c r="G59" s="174"/>
      <c r="H59" s="174"/>
      <c r="I59" s="174"/>
      <c r="J59" s="174"/>
      <c r="K59" s="174"/>
      <c r="L59" s="174"/>
      <c r="M59" s="174"/>
      <c r="N59" s="174"/>
      <c r="O59" s="174"/>
    </row>
    <row r="60" spans="1:15" s="47" customFormat="1" ht="15.75" customHeight="1">
      <c r="A60" s="174"/>
      <c r="B60" s="174"/>
      <c r="C60" s="174"/>
      <c r="D60" s="174"/>
      <c r="E60" s="174"/>
      <c r="F60" s="174"/>
      <c r="G60" s="174"/>
      <c r="H60" s="174"/>
      <c r="I60" s="174"/>
      <c r="J60" s="174"/>
      <c r="K60" s="174"/>
      <c r="L60" s="174"/>
      <c r="M60" s="174"/>
      <c r="N60" s="174"/>
      <c r="O60" s="174"/>
    </row>
  </sheetData>
  <sheetProtection password="DD51" sheet="1" objects="1" scenarios="1"/>
  <mergeCells count="10">
    <mergeCell ref="B33:C33"/>
    <mergeCell ref="B31:C31"/>
    <mergeCell ref="B32:C32"/>
    <mergeCell ref="B30:C30"/>
    <mergeCell ref="B8:P8"/>
    <mergeCell ref="N11:N13"/>
    <mergeCell ref="O11:O13"/>
    <mergeCell ref="P11:P13"/>
    <mergeCell ref="M11:M13"/>
    <mergeCell ref="B9:P9"/>
  </mergeCells>
  <printOptions horizontalCentered="1" verticalCentered="1"/>
  <pageMargins left="0.52" right="0.67" top="1" bottom="1" header="0.5" footer="0.5"/>
  <pageSetup fitToHeight="1" fitToWidth="1" horizontalDpi="600" verticalDpi="600" orientation="landscape" scale="67" r:id="rId3"/>
  <headerFooter alignWithMargins="0">
    <oddFooter>&amp;L(Version 4.1, revised June 2021)</oddFooter>
  </headerFooter>
  <drawing r:id="rId2"/>
  <legacyDrawing r:id="rId1"/>
</worksheet>
</file>

<file path=xl/worksheets/sheet31.xml><?xml version="1.0" encoding="utf-8"?>
<worksheet xmlns="http://schemas.openxmlformats.org/spreadsheetml/2006/main" xmlns:r="http://schemas.openxmlformats.org/officeDocument/2006/relationships">
  <sheetPr codeName="Sheet40">
    <pageSetUpPr fitToPage="1"/>
  </sheetPr>
  <dimension ref="A1:AA60"/>
  <sheetViews>
    <sheetView showGridLines="0" showRowColHeaders="0" zoomScale="75" zoomScaleNormal="75" zoomScaleSheetLayoutView="100" zoomScalePageLayoutView="0" workbookViewId="0" topLeftCell="A1">
      <selection activeCell="D11" sqref="D11"/>
    </sheetView>
  </sheetViews>
  <sheetFormatPr defaultColWidth="9.33203125" defaultRowHeight="12.75"/>
  <cols>
    <col min="1" max="1" width="15.33203125" style="171" customWidth="1"/>
    <col min="2" max="2" width="9.83203125" style="171" customWidth="1"/>
    <col min="3" max="3" width="28.16015625" style="171" customWidth="1"/>
    <col min="4" max="12" width="13.83203125" style="171" customWidth="1"/>
    <col min="13" max="13" width="13.83203125" style="171" hidden="1" customWidth="1"/>
    <col min="14" max="15" width="13.83203125" style="171" customWidth="1"/>
    <col min="16" max="16" width="17.83203125" style="171" customWidth="1"/>
    <col min="17" max="16384" width="9.33203125" style="171" customWidth="1"/>
  </cols>
  <sheetData>
    <row r="1" s="47" customFormat="1" ht="3" customHeight="1">
      <c r="AA1" s="653"/>
    </row>
    <row r="2" spans="2:16" s="146" customFormat="1" ht="24" customHeight="1">
      <c r="B2" s="177" t="s">
        <v>296</v>
      </c>
      <c r="C2" s="178"/>
      <c r="D2" s="178"/>
      <c r="E2" s="178"/>
      <c r="F2" s="178"/>
      <c r="G2" s="178"/>
      <c r="H2" s="178"/>
      <c r="I2" s="178"/>
      <c r="J2" s="178"/>
      <c r="K2" s="178"/>
      <c r="L2" s="179"/>
      <c r="M2" s="179"/>
      <c r="N2" s="179"/>
      <c r="O2" s="179"/>
      <c r="P2" s="180" t="s">
        <v>172</v>
      </c>
    </row>
    <row r="3" spans="2:16" s="149" customFormat="1" ht="4.5" customHeight="1">
      <c r="B3" s="147"/>
      <c r="C3" s="148"/>
      <c r="D3" s="148"/>
      <c r="E3" s="148"/>
      <c r="F3" s="148"/>
      <c r="G3" s="148"/>
      <c r="H3" s="148"/>
      <c r="I3" s="148"/>
      <c r="J3" s="148"/>
      <c r="K3" s="148"/>
      <c r="L3" s="148"/>
      <c r="M3" s="148"/>
      <c r="N3" s="148"/>
      <c r="O3" s="148"/>
      <c r="P3" s="148"/>
    </row>
    <row r="4" spans="2:16" s="149" customFormat="1" ht="24" customHeight="1">
      <c r="B4" s="411" t="str">
        <f>CONCATENATE(Cover!D21,"  ",Cover!E21)</f>
        <v>FACILITY NAME:  </v>
      </c>
      <c r="C4" s="150"/>
      <c r="D4" s="151"/>
      <c r="E4" s="152"/>
      <c r="F4" s="153"/>
      <c r="G4" s="154"/>
      <c r="H4" s="268" t="str">
        <f>CONCATENATE(Cover!D23,"  ",Cover!E23)</f>
        <v>NDEE SPILL NO.:  </v>
      </c>
      <c r="I4" s="150"/>
      <c r="J4" s="150"/>
      <c r="K4" s="414"/>
      <c r="L4" s="270" t="str">
        <f>CONCATENATE(Cover!D24,"  ",Cover!E24)</f>
        <v>NDEE IIS NO.:  </v>
      </c>
      <c r="M4" s="153"/>
      <c r="N4" s="153"/>
      <c r="O4" s="153"/>
      <c r="P4" s="156"/>
    </row>
    <row r="5" spans="2:16" s="149" customFormat="1" ht="4.5" customHeight="1">
      <c r="B5" s="271"/>
      <c r="C5" s="157"/>
      <c r="D5" s="158"/>
      <c r="E5" s="158"/>
      <c r="F5" s="158"/>
      <c r="G5" s="159"/>
      <c r="H5" s="272"/>
      <c r="I5" s="159"/>
      <c r="J5" s="159"/>
      <c r="K5" s="158"/>
      <c r="L5" s="158"/>
      <c r="M5" s="158"/>
      <c r="N5" s="158"/>
      <c r="O5" s="158"/>
      <c r="P5" s="158"/>
    </row>
    <row r="6" spans="2:16" s="164" customFormat="1" ht="24" customHeight="1">
      <c r="B6" s="413" t="str">
        <f>CONCATENATE(Cover!D26,"  ",Cover!E26)</f>
        <v>CONSULTANT:  </v>
      </c>
      <c r="C6" s="150"/>
      <c r="D6" s="160"/>
      <c r="E6" s="161"/>
      <c r="F6" s="161"/>
      <c r="G6" s="154"/>
      <c r="H6" s="273" t="str">
        <f>IF(Cover!E27="",Cover!D27,CONCATENATE(Cover!D27,"  ",TEXT(Cover!E27,"dd-mmm-yy")))</f>
        <v>COMPLETION DATE:</v>
      </c>
      <c r="I6" s="150"/>
      <c r="J6" s="150"/>
      <c r="K6" s="414"/>
      <c r="L6" s="275" t="str">
        <f>CONCATENATE(Cover!D28,"  ",Cover!E28)</f>
        <v>PREPARED BY:  </v>
      </c>
      <c r="M6" s="161"/>
      <c r="N6" s="161"/>
      <c r="O6" s="161"/>
      <c r="P6" s="163"/>
    </row>
    <row r="7" spans="2:16" s="168" customFormat="1" ht="3" customHeight="1">
      <c r="B7" s="165"/>
      <c r="C7" s="166"/>
      <c r="D7" s="166"/>
      <c r="E7" s="166"/>
      <c r="F7" s="166"/>
      <c r="G7" s="166"/>
      <c r="H7" s="167"/>
      <c r="I7" s="166"/>
      <c r="J7" s="166"/>
      <c r="K7" s="166"/>
      <c r="L7" s="166"/>
      <c r="M7" s="166"/>
      <c r="N7" s="166"/>
      <c r="O7" s="166"/>
      <c r="P7" s="166"/>
    </row>
    <row r="8" spans="2:16" s="149" customFormat="1" ht="24" customHeight="1">
      <c r="B8" s="782" t="s">
        <v>88</v>
      </c>
      <c r="C8" s="783"/>
      <c r="D8" s="783"/>
      <c r="E8" s="783"/>
      <c r="F8" s="783"/>
      <c r="G8" s="783"/>
      <c r="H8" s="783"/>
      <c r="I8" s="783"/>
      <c r="J8" s="783"/>
      <c r="K8" s="783"/>
      <c r="L8" s="783"/>
      <c r="M8" s="783"/>
      <c r="N8" s="783"/>
      <c r="O8" s="783"/>
      <c r="P8" s="784"/>
    </row>
    <row r="9" spans="2:20" s="149" customFormat="1" ht="21" customHeight="1">
      <c r="B9" s="779" t="s">
        <v>81</v>
      </c>
      <c r="C9" s="780"/>
      <c r="D9" s="780"/>
      <c r="E9" s="780"/>
      <c r="F9" s="780"/>
      <c r="G9" s="780"/>
      <c r="H9" s="780"/>
      <c r="I9" s="780"/>
      <c r="J9" s="780"/>
      <c r="K9" s="780"/>
      <c r="L9" s="780"/>
      <c r="M9" s="780"/>
      <c r="N9" s="780"/>
      <c r="O9" s="780"/>
      <c r="P9" s="781"/>
      <c r="Q9" s="171"/>
      <c r="R9" s="171"/>
      <c r="S9" s="181"/>
      <c r="T9" s="234"/>
    </row>
    <row r="10" spans="2:16" ht="4.5" customHeight="1">
      <c r="B10" s="169"/>
      <c r="C10" s="173"/>
      <c r="D10" s="173"/>
      <c r="E10" s="173"/>
      <c r="F10" s="173"/>
      <c r="G10" s="173"/>
      <c r="H10" s="173"/>
      <c r="I10" s="173"/>
      <c r="J10" s="173"/>
      <c r="K10" s="173"/>
      <c r="L10" s="173"/>
      <c r="M10" s="173"/>
      <c r="N10" s="173"/>
      <c r="O10" s="173"/>
      <c r="P10" s="173"/>
    </row>
    <row r="11" spans="2:18" ht="21" customHeight="1">
      <c r="B11" s="276" t="s">
        <v>42</v>
      </c>
      <c r="C11" s="277"/>
      <c r="D11" s="463"/>
      <c r="E11" s="463"/>
      <c r="F11" s="463"/>
      <c r="G11" s="463"/>
      <c r="H11" s="463"/>
      <c r="I11" s="463"/>
      <c r="J11" s="463"/>
      <c r="K11" s="463"/>
      <c r="L11" s="463"/>
      <c r="M11" s="785" t="s">
        <v>43</v>
      </c>
      <c r="N11" s="785" t="s">
        <v>24</v>
      </c>
      <c r="O11" s="785" t="s">
        <v>25</v>
      </c>
      <c r="P11" s="785" t="s">
        <v>276</v>
      </c>
      <c r="R11" s="172"/>
    </row>
    <row r="12" spans="2:16" ht="21" customHeight="1">
      <c r="B12" s="276" t="s">
        <v>26</v>
      </c>
      <c r="C12" s="277"/>
      <c r="D12" s="464"/>
      <c r="E12" s="431"/>
      <c r="F12" s="431"/>
      <c r="G12" s="431"/>
      <c r="H12" s="431"/>
      <c r="I12" s="431"/>
      <c r="J12" s="431"/>
      <c r="K12" s="431"/>
      <c r="L12" s="431"/>
      <c r="M12" s="786"/>
      <c r="N12" s="786"/>
      <c r="O12" s="786"/>
      <c r="P12" s="786"/>
    </row>
    <row r="13" spans="2:16" ht="21" customHeight="1">
      <c r="B13" s="276" t="s">
        <v>28</v>
      </c>
      <c r="C13" s="277"/>
      <c r="D13" s="465"/>
      <c r="E13" s="417"/>
      <c r="F13" s="417"/>
      <c r="G13" s="417"/>
      <c r="H13" s="417"/>
      <c r="I13" s="417"/>
      <c r="J13" s="417"/>
      <c r="K13" s="417"/>
      <c r="L13" s="417"/>
      <c r="M13" s="787"/>
      <c r="N13" s="787"/>
      <c r="O13" s="787"/>
      <c r="P13" s="787"/>
    </row>
    <row r="14" spans="2:16" ht="21" customHeight="1">
      <c r="B14" s="280" t="s">
        <v>237</v>
      </c>
      <c r="C14" s="310"/>
      <c r="D14" s="285"/>
      <c r="E14" s="285"/>
      <c r="F14" s="285"/>
      <c r="G14" s="285"/>
      <c r="H14" s="285"/>
      <c r="I14" s="285"/>
      <c r="J14" s="285"/>
      <c r="K14" s="285"/>
      <c r="L14" s="285"/>
      <c r="M14" s="350"/>
      <c r="N14" s="350"/>
      <c r="O14" s="350"/>
      <c r="P14" s="305"/>
    </row>
    <row r="15" spans="2:18" ht="21" customHeight="1">
      <c r="B15" s="291" t="str">
        <f>IF('Form-6a-(1)'!B17="","",'Form-6a-(1)'!B17)</f>
        <v>Benzene</v>
      </c>
      <c r="C15" s="292"/>
      <c r="D15" s="466"/>
      <c r="E15" s="420"/>
      <c r="F15" s="420"/>
      <c r="G15" s="420"/>
      <c r="H15" s="420"/>
      <c r="I15" s="420"/>
      <c r="J15" s="420"/>
      <c r="K15" s="420"/>
      <c r="L15" s="420"/>
      <c r="M15" s="290">
        <f>IF(COUNT(D15:L15,#REF!)=0,"",COUNT(D15:L15,#REF!))</f>
      </c>
      <c r="N15" s="356">
        <f>'Form-7-(1)'!N15</f>
      </c>
      <c r="O15" s="356">
        <f>'Form-7-(1)'!O15</f>
      </c>
      <c r="P15" s="290">
        <f>'Form-7-(1)'!P15</f>
      </c>
      <c r="R15" s="172"/>
    </row>
    <row r="16" spans="2:16" ht="21" customHeight="1">
      <c r="B16" s="291" t="str">
        <f>IF('Form-6a-(1)'!B18="","",'Form-6a-(1)'!B18)</f>
        <v>Toluene</v>
      </c>
      <c r="C16" s="292"/>
      <c r="D16" s="467"/>
      <c r="E16" s="423"/>
      <c r="F16" s="423"/>
      <c r="G16" s="423"/>
      <c r="H16" s="423"/>
      <c r="I16" s="423"/>
      <c r="J16" s="423"/>
      <c r="K16" s="423"/>
      <c r="L16" s="423"/>
      <c r="M16" s="290">
        <f>IF(COUNT(D16:L16,#REF!)=0,"",COUNT(D16:L16,#REF!))</f>
      </c>
      <c r="N16" s="356">
        <f>'Form-7-(1)'!N16</f>
      </c>
      <c r="O16" s="356">
        <f>'Form-7-(1)'!O16</f>
      </c>
      <c r="P16" s="290">
        <f>'Form-7-(1)'!P16</f>
      </c>
    </row>
    <row r="17" spans="2:16" ht="21" customHeight="1">
      <c r="B17" s="291" t="str">
        <f>IF('Form-6a-(1)'!B19="","",'Form-6a-(1)'!B19)</f>
        <v>Ethylbenzene</v>
      </c>
      <c r="C17" s="292"/>
      <c r="D17" s="467"/>
      <c r="E17" s="423"/>
      <c r="F17" s="423"/>
      <c r="G17" s="423"/>
      <c r="H17" s="423"/>
      <c r="I17" s="423"/>
      <c r="J17" s="423"/>
      <c r="K17" s="423"/>
      <c r="L17" s="423"/>
      <c r="M17" s="290">
        <f>IF(COUNT(D17:L17,#REF!)=0,"",COUNT(D17:L17,#REF!))</f>
      </c>
      <c r="N17" s="356">
        <f>'Form-7-(1)'!N17</f>
      </c>
      <c r="O17" s="356">
        <f>'Form-7-(1)'!O17</f>
      </c>
      <c r="P17" s="290">
        <f>'Form-7-(1)'!P17</f>
      </c>
    </row>
    <row r="18" spans="2:16" ht="21" customHeight="1">
      <c r="B18" s="291" t="str">
        <f>IF('Form-6a-(1)'!B20="","",'Form-6a-(1)'!B20)</f>
        <v>Xylenes</v>
      </c>
      <c r="C18" s="292"/>
      <c r="D18" s="467"/>
      <c r="E18" s="423"/>
      <c r="F18" s="423"/>
      <c r="G18" s="423"/>
      <c r="H18" s="423"/>
      <c r="I18" s="423"/>
      <c r="J18" s="423"/>
      <c r="K18" s="423"/>
      <c r="L18" s="423"/>
      <c r="M18" s="290">
        <f>IF(COUNT(D18:L18,#REF!)=0,"",COUNT(D18:L18,#REF!))</f>
      </c>
      <c r="N18" s="356">
        <f>'Form-7-(1)'!N18</f>
      </c>
      <c r="O18" s="356">
        <f>'Form-7-(1)'!O18</f>
      </c>
      <c r="P18" s="290">
        <f>'Form-7-(1)'!P18</f>
      </c>
    </row>
    <row r="19" spans="2:16" ht="21" customHeight="1">
      <c r="B19" s="291" t="str">
        <f>IF('Form-6a-(1)'!B21="","",'Form-6a-(1)'!B21)</f>
        <v>n-Hexane</v>
      </c>
      <c r="C19" s="292"/>
      <c r="D19" s="467"/>
      <c r="E19" s="423"/>
      <c r="F19" s="423"/>
      <c r="G19" s="423"/>
      <c r="H19" s="423"/>
      <c r="I19" s="423"/>
      <c r="J19" s="423"/>
      <c r="K19" s="423"/>
      <c r="L19" s="423"/>
      <c r="M19" s="290">
        <f>IF(COUNT(D19:L19,#REF!)=0,"",COUNT(D19:L19,#REF!))</f>
      </c>
      <c r="N19" s="356">
        <f>'Form-7-(1)'!N19</f>
      </c>
      <c r="O19" s="356">
        <f>'Form-7-(1)'!O19</f>
      </c>
      <c r="P19" s="290">
        <f>'Form-7-(1)'!P19</f>
      </c>
    </row>
    <row r="20" spans="2:16" ht="21" customHeight="1">
      <c r="B20" s="291" t="str">
        <f>IF('Form-6a-(1)'!B22="","",'Form-6a-(1)'!B22)</f>
        <v>Methyl-tert-butyl-ether (MTBE)</v>
      </c>
      <c r="C20" s="292"/>
      <c r="D20" s="467"/>
      <c r="E20" s="423"/>
      <c r="F20" s="423"/>
      <c r="G20" s="423"/>
      <c r="H20" s="423"/>
      <c r="I20" s="423"/>
      <c r="J20" s="423"/>
      <c r="K20" s="423"/>
      <c r="L20" s="423"/>
      <c r="M20" s="290">
        <f>IF(COUNT(D20:L20,#REF!)=0,"",COUNT(D20:L20,#REF!))</f>
      </c>
      <c r="N20" s="356">
        <f>'Form-7-(1)'!N20</f>
      </c>
      <c r="O20" s="356">
        <f>'Form-7-(1)'!O20</f>
      </c>
      <c r="P20" s="290">
        <f>'Form-7-(1)'!P20</f>
      </c>
    </row>
    <row r="21" spans="2:16" ht="21" customHeight="1">
      <c r="B21" s="291" t="str">
        <f>IF('Form-6a-(1)'!B23="","",'Form-6a-(1)'!B23)</f>
        <v>Naphthalene</v>
      </c>
      <c r="C21" s="292"/>
      <c r="D21" s="468"/>
      <c r="E21" s="429"/>
      <c r="F21" s="429"/>
      <c r="G21" s="429"/>
      <c r="H21" s="429"/>
      <c r="I21" s="429"/>
      <c r="J21" s="429"/>
      <c r="K21" s="429"/>
      <c r="L21" s="429"/>
      <c r="M21" s="290">
        <f>IF(COUNT(D21:L21,#REF!)=0,"",COUNT(D21:L21,#REF!))</f>
      </c>
      <c r="N21" s="356">
        <f>'Form-7-(1)'!N21</f>
      </c>
      <c r="O21" s="356">
        <f>'Form-7-(1)'!O21</f>
      </c>
      <c r="P21" s="290">
        <f>'Form-7-(1)'!P21</f>
      </c>
    </row>
    <row r="22" spans="2:16" ht="21" customHeight="1">
      <c r="B22" s="351" t="s">
        <v>36</v>
      </c>
      <c r="C22" s="311"/>
      <c r="D22" s="285"/>
      <c r="E22" s="285"/>
      <c r="F22" s="285"/>
      <c r="G22" s="285"/>
      <c r="H22" s="285"/>
      <c r="I22" s="285"/>
      <c r="J22" s="285"/>
      <c r="K22" s="285"/>
      <c r="L22" s="285"/>
      <c r="M22" s="306">
        <f>IF(COUNT(C22:L22,#REF!)=0,"",COUNT(C22:L22,#REF!))</f>
      </c>
      <c r="N22" s="352"/>
      <c r="O22" s="352"/>
      <c r="P22" s="290"/>
    </row>
    <row r="23" spans="2:16" ht="21" customHeight="1">
      <c r="B23" s="291" t="str">
        <f>IF('Form-6a-(1)'!B25="","",'Form-6a-(1)'!B25)</f>
        <v>TEH (as diesel)</v>
      </c>
      <c r="C23" s="292"/>
      <c r="D23" s="466"/>
      <c r="E23" s="420"/>
      <c r="F23" s="420"/>
      <c r="G23" s="420"/>
      <c r="H23" s="420"/>
      <c r="I23" s="420"/>
      <c r="J23" s="420"/>
      <c r="K23" s="420"/>
      <c r="L23" s="420"/>
      <c r="M23" s="290">
        <f>IF(COUNT(D23:L23,#REF!)=0,"",COUNT(D23:L23,#REF!))</f>
      </c>
      <c r="N23" s="356">
        <f>'Form-7-(1)'!N23</f>
      </c>
      <c r="O23" s="356">
        <f>'Form-7-(1)'!O23</f>
      </c>
      <c r="P23" s="290">
        <f>'Form-7-(1)'!P23</f>
      </c>
    </row>
    <row r="24" spans="2:16" ht="21" customHeight="1">
      <c r="B24" s="291" t="str">
        <f>IF('Form-6a-(1)'!B26="","",'Form-6a-(1)'!B26)</f>
        <v>TEH (as waste oil)</v>
      </c>
      <c r="C24" s="292"/>
      <c r="D24" s="467"/>
      <c r="E24" s="423"/>
      <c r="F24" s="423"/>
      <c r="G24" s="423"/>
      <c r="H24" s="423"/>
      <c r="I24" s="423"/>
      <c r="J24" s="423"/>
      <c r="K24" s="423"/>
      <c r="L24" s="423"/>
      <c r="M24" s="290">
        <f>IF(COUNT(D24:L24,#REF!)=0,"",COUNT(D24:L24,#REF!))</f>
      </c>
      <c r="N24" s="356">
        <f>'Form-7-(1)'!N24</f>
      </c>
      <c r="O24" s="356">
        <f>'Form-7-(1)'!O24</f>
      </c>
      <c r="P24" s="290">
        <f>'Form-7-(1)'!P24</f>
      </c>
    </row>
    <row r="25" spans="2:16" ht="21" customHeight="1">
      <c r="B25" s="291" t="str">
        <f>IF('Form-6a-(1)'!B27="","",'Form-6a-(1)'!B27)</f>
        <v>TEH (as kerosene)</v>
      </c>
      <c r="C25" s="311"/>
      <c r="D25" s="467"/>
      <c r="E25" s="423"/>
      <c r="F25" s="423"/>
      <c r="G25" s="423"/>
      <c r="H25" s="423"/>
      <c r="I25" s="423"/>
      <c r="J25" s="423"/>
      <c r="K25" s="423"/>
      <c r="L25" s="423"/>
      <c r="M25" s="290">
        <f>IF(COUNT(D25:L25,#REF!)=0,"",COUNT(D25:L25,#REF!))</f>
      </c>
      <c r="N25" s="356">
        <f>'Form-7-(1)'!N25</f>
      </c>
      <c r="O25" s="356">
        <f>'Form-7-(1)'!O25</f>
      </c>
      <c r="P25" s="290">
        <f>'Form-7-(1)'!P25</f>
      </c>
    </row>
    <row r="26" spans="2:16" ht="21" customHeight="1">
      <c r="B26" s="291" t="s">
        <v>89</v>
      </c>
      <c r="C26" s="292">
        <f>IF('Form-7-(1)'!C26="","",'Form-7-(1)'!C26)</f>
      </c>
      <c r="D26" s="467"/>
      <c r="E26" s="423"/>
      <c r="F26" s="423"/>
      <c r="G26" s="423"/>
      <c r="H26" s="423"/>
      <c r="I26" s="423"/>
      <c r="J26" s="423"/>
      <c r="K26" s="423"/>
      <c r="L26" s="423"/>
      <c r="M26" s="290">
        <f>IF(COUNT(D26:L26,#REF!)=0,"",COUNT(D26:L26,#REF!))</f>
      </c>
      <c r="N26" s="356">
        <f>'Form-7-(1)'!N26</f>
      </c>
      <c r="O26" s="356">
        <f>'Form-7-(1)'!O26</f>
      </c>
      <c r="P26" s="290">
        <f>'Form-7-(1)'!P26</f>
      </c>
    </row>
    <row r="27" spans="1:16" ht="21" customHeight="1">
      <c r="A27" s="172" t="s">
        <v>41</v>
      </c>
      <c r="B27" s="291" t="s">
        <v>89</v>
      </c>
      <c r="C27" s="292">
        <f>IF('Form-7-(1)'!C27="","",'Form-7-(1)'!C27)</f>
      </c>
      <c r="D27" s="467"/>
      <c r="E27" s="423"/>
      <c r="F27" s="423"/>
      <c r="G27" s="423"/>
      <c r="H27" s="423"/>
      <c r="I27" s="423"/>
      <c r="J27" s="423"/>
      <c r="K27" s="423"/>
      <c r="L27" s="423"/>
      <c r="M27" s="290">
        <f>IF(COUNT(D27:L27,#REF!)=0,"",COUNT(D27:L27,#REF!))</f>
      </c>
      <c r="N27" s="356">
        <f>'Form-7-(1)'!N27</f>
      </c>
      <c r="O27" s="356">
        <f>'Form-7-(1)'!O27</f>
      </c>
      <c r="P27" s="290">
        <f>'Form-7-(1)'!P27</f>
      </c>
    </row>
    <row r="28" spans="2:16" ht="21" customHeight="1">
      <c r="B28" s="291" t="s">
        <v>89</v>
      </c>
      <c r="C28" s="292">
        <f>IF('Form-7-(1)'!C28="","",'Form-7-(1)'!C28)</f>
      </c>
      <c r="D28" s="468"/>
      <c r="E28" s="429"/>
      <c r="F28" s="429"/>
      <c r="G28" s="429"/>
      <c r="H28" s="429"/>
      <c r="I28" s="429"/>
      <c r="J28" s="429"/>
      <c r="K28" s="429"/>
      <c r="L28" s="429"/>
      <c r="M28" s="290">
        <f>IF(COUNT(D28:L28,#REF!)=0,"",COUNT(D28:L28,#REF!))</f>
      </c>
      <c r="N28" s="356">
        <f>'Form-7-(1)'!N28</f>
      </c>
      <c r="O28" s="356">
        <f>'Form-7-(1)'!O28</f>
      </c>
      <c r="P28" s="290">
        <f>'Form-7-(1)'!P28</f>
      </c>
    </row>
    <row r="29" spans="2:16" ht="21" customHeight="1">
      <c r="B29" s="353" t="s">
        <v>80</v>
      </c>
      <c r="C29" s="294"/>
      <c r="D29" s="297"/>
      <c r="E29" s="297"/>
      <c r="F29" s="297"/>
      <c r="G29" s="297"/>
      <c r="H29" s="297"/>
      <c r="I29" s="297"/>
      <c r="J29" s="297"/>
      <c r="K29" s="297"/>
      <c r="L29" s="297"/>
      <c r="M29" s="354"/>
      <c r="N29" s="354"/>
      <c r="O29" s="354"/>
      <c r="P29" s="300"/>
    </row>
    <row r="30" spans="2:16" ht="21" customHeight="1">
      <c r="B30" s="829">
        <f>IF('Form-7-(1)'!B30="","",'Form-7-(1)'!B30)</f>
      </c>
      <c r="C30" s="830"/>
      <c r="D30" s="466"/>
      <c r="E30" s="420"/>
      <c r="F30" s="420"/>
      <c r="G30" s="420"/>
      <c r="H30" s="420"/>
      <c r="I30" s="420"/>
      <c r="J30" s="420"/>
      <c r="K30" s="420"/>
      <c r="L30" s="420"/>
      <c r="M30" s="290">
        <f>IF(COUNT(D30:L30,#REF!)=0,"",COUNT(D30:L30,#REF!))</f>
      </c>
      <c r="N30" s="356">
        <f>'Form-7-(1)'!N30</f>
      </c>
      <c r="O30" s="356">
        <f>'Form-7-(1)'!O30</f>
      </c>
      <c r="P30" s="290">
        <f>'Form-7-(1)'!P30</f>
      </c>
    </row>
    <row r="31" spans="2:16" ht="21" customHeight="1">
      <c r="B31" s="829">
        <f>IF('Form-7-(1)'!B31="","",'Form-7-(1)'!B31)</f>
      </c>
      <c r="C31" s="830"/>
      <c r="D31" s="467"/>
      <c r="E31" s="423"/>
      <c r="F31" s="423"/>
      <c r="G31" s="423"/>
      <c r="H31" s="423"/>
      <c r="I31" s="423"/>
      <c r="J31" s="423"/>
      <c r="K31" s="423"/>
      <c r="L31" s="423"/>
      <c r="M31" s="290">
        <f>IF(COUNT(D31:L31,#REF!)=0,"",COUNT(D31:L31,#REF!))</f>
      </c>
      <c r="N31" s="356">
        <f>'Form-7-(1)'!N31</f>
      </c>
      <c r="O31" s="356">
        <f>'Form-7-(1)'!O31</f>
      </c>
      <c r="P31" s="290">
        <f>'Form-7-(1)'!P31</f>
      </c>
    </row>
    <row r="32" spans="2:16" ht="21" customHeight="1">
      <c r="B32" s="829">
        <f>IF('Form-7-(1)'!B32="","",'Form-7-(1)'!B32)</f>
      </c>
      <c r="C32" s="830"/>
      <c r="D32" s="467"/>
      <c r="E32" s="423"/>
      <c r="F32" s="423"/>
      <c r="G32" s="423"/>
      <c r="H32" s="423"/>
      <c r="I32" s="423"/>
      <c r="J32" s="423"/>
      <c r="K32" s="423"/>
      <c r="L32" s="423"/>
      <c r="M32" s="290">
        <f>IF(COUNT(D32:L32,#REF!)=0,"",COUNT(D32:L32,#REF!))</f>
      </c>
      <c r="N32" s="356">
        <f>'Form-7-(1)'!N32</f>
      </c>
      <c r="O32" s="356">
        <f>'Form-7-(1)'!O32</f>
      </c>
      <c r="P32" s="290">
        <f>'Form-7-(1)'!P32</f>
      </c>
    </row>
    <row r="33" spans="2:16" ht="21" customHeight="1">
      <c r="B33" s="829">
        <f>IF('Form-7-(1)'!B33="","",'Form-7-(1)'!B33)</f>
      </c>
      <c r="C33" s="830"/>
      <c r="D33" s="468"/>
      <c r="E33" s="429"/>
      <c r="F33" s="429"/>
      <c r="G33" s="429"/>
      <c r="H33" s="429"/>
      <c r="I33" s="429"/>
      <c r="J33" s="429"/>
      <c r="K33" s="429"/>
      <c r="L33" s="429"/>
      <c r="M33" s="290">
        <f>IF(COUNT(D33:L33,#REF!)=0,"",COUNT(D33:L33,#REF!))</f>
      </c>
      <c r="N33" s="356">
        <f>'Form-7-(1)'!N33</f>
      </c>
      <c r="O33" s="356">
        <f>'Form-7-(1)'!O33</f>
      </c>
      <c r="P33" s="290">
        <f>'Form-7-(1)'!P33</f>
      </c>
    </row>
    <row r="34" spans="2:16" ht="21" customHeight="1" hidden="1">
      <c r="B34" s="301"/>
      <c r="C34" s="304"/>
      <c r="D34" s="304"/>
      <c r="E34" s="304"/>
      <c r="F34" s="304"/>
      <c r="G34" s="304"/>
      <c r="H34" s="304"/>
      <c r="I34" s="304"/>
      <c r="J34" s="304"/>
      <c r="K34" s="304"/>
      <c r="L34" s="304"/>
      <c r="M34" s="306">
        <f aca="true" t="shared" si="0" ref="M34:M41">IF(COUNT(C34:L34)=0,"",COUNT(C34:L34))</f>
      </c>
      <c r="N34" s="306">
        <f aca="true" t="shared" si="1" ref="N34:N41">IF(COUNT(C34:L34)=0,"",AVERAGE(C34:L34))</f>
      </c>
      <c r="O34" s="306">
        <f aca="true" t="shared" si="2" ref="O34:O41">IF(M34="","",MAX(C34:L34))</f>
      </c>
      <c r="P34" s="355">
        <f aca="true" t="shared" si="3" ref="P34:P41">IF(OR((N34=""),(O34="")),"",O34/N34)</f>
      </c>
    </row>
    <row r="35" spans="2:16" ht="21" customHeight="1" hidden="1">
      <c r="B35" s="301"/>
      <c r="C35" s="304"/>
      <c r="D35" s="304"/>
      <c r="E35" s="304"/>
      <c r="F35" s="304"/>
      <c r="G35" s="304"/>
      <c r="H35" s="304"/>
      <c r="I35" s="304"/>
      <c r="J35" s="304"/>
      <c r="K35" s="304"/>
      <c r="L35" s="304"/>
      <c r="M35" s="306">
        <f t="shared" si="0"/>
      </c>
      <c r="N35" s="306">
        <f t="shared" si="1"/>
      </c>
      <c r="O35" s="306">
        <f t="shared" si="2"/>
      </c>
      <c r="P35" s="355">
        <f t="shared" si="3"/>
      </c>
    </row>
    <row r="36" spans="2:16" ht="21" customHeight="1" hidden="1">
      <c r="B36" s="301"/>
      <c r="C36" s="304"/>
      <c r="D36" s="304"/>
      <c r="E36" s="304"/>
      <c r="F36" s="304"/>
      <c r="G36" s="304"/>
      <c r="H36" s="304"/>
      <c r="I36" s="304"/>
      <c r="J36" s="304"/>
      <c r="K36" s="304"/>
      <c r="L36" s="304"/>
      <c r="M36" s="306">
        <f t="shared" si="0"/>
      </c>
      <c r="N36" s="306">
        <f t="shared" si="1"/>
      </c>
      <c r="O36" s="306">
        <f t="shared" si="2"/>
      </c>
      <c r="P36" s="355">
        <f t="shared" si="3"/>
      </c>
    </row>
    <row r="37" spans="2:16" ht="21" customHeight="1" hidden="1">
      <c r="B37" s="301"/>
      <c r="C37" s="304"/>
      <c r="D37" s="304"/>
      <c r="E37" s="304"/>
      <c r="F37" s="304"/>
      <c r="G37" s="304"/>
      <c r="H37" s="304"/>
      <c r="I37" s="304"/>
      <c r="J37" s="304"/>
      <c r="K37" s="304"/>
      <c r="L37" s="304"/>
      <c r="M37" s="306">
        <f t="shared" si="0"/>
      </c>
      <c r="N37" s="306">
        <f t="shared" si="1"/>
      </c>
      <c r="O37" s="306">
        <f t="shared" si="2"/>
      </c>
      <c r="P37" s="355">
        <f t="shared" si="3"/>
      </c>
    </row>
    <row r="38" spans="2:16" ht="21" customHeight="1" hidden="1">
      <c r="B38" s="301"/>
      <c r="C38" s="304"/>
      <c r="D38" s="304"/>
      <c r="E38" s="304"/>
      <c r="F38" s="304"/>
      <c r="G38" s="304"/>
      <c r="H38" s="304"/>
      <c r="I38" s="304"/>
      <c r="J38" s="304"/>
      <c r="K38" s="304"/>
      <c r="L38" s="304"/>
      <c r="M38" s="306">
        <f t="shared" si="0"/>
      </c>
      <c r="N38" s="306">
        <f t="shared" si="1"/>
      </c>
      <c r="O38" s="306">
        <f t="shared" si="2"/>
      </c>
      <c r="P38" s="355">
        <f t="shared" si="3"/>
      </c>
    </row>
    <row r="39" spans="2:16" ht="21" customHeight="1" hidden="1">
      <c r="B39" s="301"/>
      <c r="C39" s="304"/>
      <c r="D39" s="304"/>
      <c r="E39" s="304"/>
      <c r="F39" s="304"/>
      <c r="G39" s="304"/>
      <c r="H39" s="304"/>
      <c r="I39" s="304"/>
      <c r="J39" s="304"/>
      <c r="K39" s="304"/>
      <c r="L39" s="304"/>
      <c r="M39" s="306">
        <f t="shared" si="0"/>
      </c>
      <c r="N39" s="306">
        <f t="shared" si="1"/>
      </c>
      <c r="O39" s="306">
        <f t="shared" si="2"/>
      </c>
      <c r="P39" s="355">
        <f t="shared" si="3"/>
      </c>
    </row>
    <row r="40" spans="2:16" ht="21" customHeight="1" hidden="1">
      <c r="B40" s="301"/>
      <c r="C40" s="304"/>
      <c r="D40" s="304"/>
      <c r="E40" s="304"/>
      <c r="F40" s="304"/>
      <c r="G40" s="304"/>
      <c r="H40" s="304"/>
      <c r="I40" s="304"/>
      <c r="J40" s="304"/>
      <c r="K40" s="304"/>
      <c r="L40" s="304"/>
      <c r="M40" s="306">
        <f t="shared" si="0"/>
      </c>
      <c r="N40" s="306">
        <f t="shared" si="1"/>
      </c>
      <c r="O40" s="306">
        <f t="shared" si="2"/>
      </c>
      <c r="P40" s="355">
        <f t="shared" si="3"/>
      </c>
    </row>
    <row r="41" spans="2:16" ht="21" customHeight="1" hidden="1">
      <c r="B41" s="301"/>
      <c r="C41" s="308"/>
      <c r="D41" s="308"/>
      <c r="E41" s="308"/>
      <c r="F41" s="308"/>
      <c r="G41" s="308"/>
      <c r="H41" s="308"/>
      <c r="I41" s="308"/>
      <c r="J41" s="308"/>
      <c r="K41" s="308"/>
      <c r="L41" s="308"/>
      <c r="M41" s="306">
        <f t="shared" si="0"/>
      </c>
      <c r="N41" s="306">
        <f t="shared" si="1"/>
      </c>
      <c r="O41" s="306">
        <f t="shared" si="2"/>
      </c>
      <c r="P41" s="355">
        <f t="shared" si="3"/>
      </c>
    </row>
    <row r="42" spans="2:16" ht="18" customHeight="1">
      <c r="B42" s="248" t="s">
        <v>40</v>
      </c>
      <c r="C42" s="249"/>
      <c r="D42" s="250"/>
      <c r="E42" s="309"/>
      <c r="F42" s="309"/>
      <c r="G42" s="309"/>
      <c r="H42" s="309"/>
      <c r="I42" s="309"/>
      <c r="J42" s="309"/>
      <c r="K42" s="309"/>
      <c r="L42" s="309"/>
      <c r="M42" s="309"/>
      <c r="N42" s="309"/>
      <c r="O42" s="309"/>
      <c r="P42" s="309"/>
    </row>
    <row r="43" spans="2:16" ht="13.5" customHeight="1">
      <c r="B43" s="248" t="s">
        <v>94</v>
      </c>
      <c r="C43" s="249"/>
      <c r="D43" s="250"/>
      <c r="E43" s="250"/>
      <c r="F43" s="250"/>
      <c r="G43" s="251"/>
      <c r="H43" s="251"/>
      <c r="I43" s="251"/>
      <c r="J43" s="251"/>
      <c r="K43" s="251"/>
      <c r="L43" s="251"/>
      <c r="M43" s="251"/>
      <c r="N43" s="251"/>
      <c r="O43" s="624"/>
      <c r="P43" s="626"/>
    </row>
    <row r="44" spans="2:16" ht="13.5" customHeight="1">
      <c r="B44" s="248" t="s">
        <v>85</v>
      </c>
      <c r="C44" s="249"/>
      <c r="D44" s="250"/>
      <c r="E44" s="250"/>
      <c r="F44" s="250"/>
      <c r="G44" s="251"/>
      <c r="H44" s="251"/>
      <c r="I44" s="251"/>
      <c r="J44" s="251"/>
      <c r="K44" s="251"/>
      <c r="L44" s="251"/>
      <c r="M44" s="251"/>
      <c r="N44" s="251"/>
      <c r="O44" s="251"/>
      <c r="P44" s="251"/>
    </row>
    <row r="45" spans="1:16" s="47" customFormat="1" ht="13.5" customHeight="1">
      <c r="A45" s="174"/>
      <c r="B45" s="252" t="s">
        <v>224</v>
      </c>
      <c r="C45" s="253"/>
      <c r="D45" s="253"/>
      <c r="E45" s="253"/>
      <c r="F45" s="253"/>
      <c r="G45" s="253"/>
      <c r="H45" s="253"/>
      <c r="I45" s="253"/>
      <c r="J45" s="253"/>
      <c r="K45" s="253"/>
      <c r="L45" s="253"/>
      <c r="M45" s="253"/>
      <c r="N45" s="253"/>
      <c r="O45" s="253"/>
      <c r="P45" s="253"/>
    </row>
    <row r="46" spans="2:16" ht="18" customHeight="1">
      <c r="B46" s="175" t="s">
        <v>84</v>
      </c>
      <c r="C46" s="254"/>
      <c r="D46" s="254"/>
      <c r="E46" s="254"/>
      <c r="F46" s="254"/>
      <c r="G46" s="254"/>
      <c r="H46" s="254"/>
      <c r="I46" s="254"/>
      <c r="J46" s="254"/>
      <c r="K46" s="254"/>
      <c r="L46" s="254"/>
      <c r="M46" s="254"/>
      <c r="N46" s="254"/>
      <c r="O46" s="254"/>
      <c r="P46" s="254"/>
    </row>
    <row r="59" spans="1:15" s="47" customFormat="1" ht="14.25" customHeight="1">
      <c r="A59" s="174"/>
      <c r="B59" s="174"/>
      <c r="C59" s="174"/>
      <c r="D59" s="174"/>
      <c r="E59" s="174"/>
      <c r="F59" s="174"/>
      <c r="G59" s="174"/>
      <c r="H59" s="174"/>
      <c r="I59" s="174"/>
      <c r="J59" s="174"/>
      <c r="K59" s="174"/>
      <c r="L59" s="174"/>
      <c r="M59" s="174"/>
      <c r="N59" s="174"/>
      <c r="O59" s="174"/>
    </row>
    <row r="60" spans="1:15" s="47" customFormat="1" ht="15.75" customHeight="1">
      <c r="A60" s="174"/>
      <c r="B60" s="174"/>
      <c r="C60" s="174"/>
      <c r="D60" s="174"/>
      <c r="E60" s="174"/>
      <c r="F60" s="174"/>
      <c r="G60" s="174"/>
      <c r="H60" s="174"/>
      <c r="I60" s="174"/>
      <c r="J60" s="174"/>
      <c r="K60" s="174"/>
      <c r="L60" s="174"/>
      <c r="M60" s="174"/>
      <c r="N60" s="174"/>
      <c r="O60" s="174"/>
    </row>
  </sheetData>
  <sheetProtection password="DD51" sheet="1" objects="1" scenarios="1"/>
  <mergeCells count="10">
    <mergeCell ref="B33:C33"/>
    <mergeCell ref="B31:C31"/>
    <mergeCell ref="B32:C32"/>
    <mergeCell ref="B30:C30"/>
    <mergeCell ref="B8:P8"/>
    <mergeCell ref="N11:N13"/>
    <mergeCell ref="O11:O13"/>
    <mergeCell ref="P11:P13"/>
    <mergeCell ref="M11:M13"/>
    <mergeCell ref="B9:P9"/>
  </mergeCells>
  <printOptions horizontalCentered="1" verticalCentered="1"/>
  <pageMargins left="0.52" right="0.67" top="1" bottom="1" header="0.5" footer="0.5"/>
  <pageSetup fitToHeight="1" fitToWidth="1" horizontalDpi="600" verticalDpi="600" orientation="landscape" scale="67" r:id="rId3"/>
  <headerFooter alignWithMargins="0">
    <oddFooter>&amp;L(Version 4.1, revised June 2021)</oddFooter>
  </headerFooter>
  <drawing r:id="rId2"/>
  <legacyDrawing r:id="rId1"/>
</worksheet>
</file>

<file path=xl/worksheets/sheet32.xml><?xml version="1.0" encoding="utf-8"?>
<worksheet xmlns="http://schemas.openxmlformats.org/spreadsheetml/2006/main" xmlns:r="http://schemas.openxmlformats.org/officeDocument/2006/relationships">
  <sheetPr codeName="Sheet62">
    <pageSetUpPr fitToPage="1"/>
  </sheetPr>
  <dimension ref="A1:AA28"/>
  <sheetViews>
    <sheetView showGridLines="0" showRowColHeaders="0" zoomScale="75" zoomScaleNormal="75" zoomScaleSheetLayoutView="50" zoomScalePageLayoutView="0" workbookViewId="0" topLeftCell="A1">
      <selection activeCell="A5" sqref="A5"/>
    </sheetView>
  </sheetViews>
  <sheetFormatPr defaultColWidth="9.33203125" defaultRowHeight="12.75"/>
  <cols>
    <col min="1" max="1" width="15.33203125" style="46" customWidth="1"/>
    <col min="2" max="2" width="5.83203125" style="56" customWidth="1"/>
    <col min="3" max="3" width="68.83203125" style="56" customWidth="1"/>
    <col min="4" max="4" width="30.83203125" style="56" customWidth="1"/>
    <col min="5" max="7" width="15.16015625" style="56" customWidth="1"/>
    <col min="8" max="16384" width="9.33203125" style="56" customWidth="1"/>
  </cols>
  <sheetData>
    <row r="1" spans="1:27" s="47" customFormat="1" ht="3" customHeight="1">
      <c r="A1" s="40"/>
      <c r="AA1" s="653"/>
    </row>
    <row r="2" spans="1:7" s="50" customFormat="1" ht="21" customHeight="1">
      <c r="A2" s="41"/>
      <c r="B2" s="177" t="s">
        <v>296</v>
      </c>
      <c r="C2" s="257"/>
      <c r="D2" s="258"/>
      <c r="E2" s="258"/>
      <c r="F2" s="258"/>
      <c r="G2" s="476" t="s">
        <v>173</v>
      </c>
    </row>
    <row r="3" spans="1:7" s="50" customFormat="1" ht="5.25" customHeight="1">
      <c r="A3" s="41"/>
      <c r="B3" s="472"/>
      <c r="C3" s="473"/>
      <c r="D3" s="474"/>
      <c r="E3" s="474"/>
      <c r="F3" s="474"/>
      <c r="G3" s="475"/>
    </row>
    <row r="4" spans="1:7" s="50" customFormat="1" ht="21" customHeight="1">
      <c r="A4" s="41"/>
      <c r="B4" s="477" t="str">
        <f>CONCATENATE(Cover!D21,"  ",Cover!E21)</f>
        <v>FACILITY NAME:  </v>
      </c>
      <c r="C4" s="478"/>
      <c r="D4" s="479" t="str">
        <f>CONCATENATE(Cover!D26,"  ",Cover!E26)</f>
        <v>CONSULTANT:  </v>
      </c>
      <c r="E4" s="480"/>
      <c r="F4" s="480"/>
      <c r="G4" s="481"/>
    </row>
    <row r="5" spans="1:7" s="51" customFormat="1" ht="5.25" customHeight="1">
      <c r="A5" s="42"/>
      <c r="B5" s="246"/>
      <c r="C5" s="246"/>
      <c r="D5" s="246"/>
      <c r="E5" s="246"/>
      <c r="F5" s="246"/>
      <c r="G5" s="246"/>
    </row>
    <row r="6" spans="1:7" s="51" customFormat="1" ht="21" customHeight="1">
      <c r="A6" s="42"/>
      <c r="B6" s="268" t="str">
        <f>CONCATENATE(Cover!D23,"  ",Cover!E23)</f>
        <v>NDEE SPILL NO.:  </v>
      </c>
      <c r="C6" s="259"/>
      <c r="D6" s="270" t="str">
        <f>CONCATENATE(Cover!D24,"  ",Cover!E24)</f>
        <v>NDEE IIS NO.:  </v>
      </c>
      <c r="E6" s="260"/>
      <c r="F6" s="260"/>
      <c r="G6" s="261"/>
    </row>
    <row r="7" spans="1:7" s="51" customFormat="1" ht="4.5" customHeight="1">
      <c r="A7" s="42"/>
      <c r="B7" s="246"/>
      <c r="C7" s="246"/>
      <c r="D7" s="247"/>
      <c r="E7" s="247"/>
      <c r="F7" s="247"/>
      <c r="G7" s="262"/>
    </row>
    <row r="8" spans="1:7" s="51" customFormat="1" ht="21" customHeight="1">
      <c r="A8" s="42"/>
      <c r="B8" s="273" t="str">
        <f>IF(Cover!E27="",Cover!D27,CONCATENATE(Cover!D27,"  ",TEXT(Cover!E27,"dd-mmm-yy")))</f>
        <v>COMPLETION DATE:</v>
      </c>
      <c r="C8" s="259"/>
      <c r="D8" s="275" t="str">
        <f>CONCATENATE(Cover!D28,"  ",Cover!E28)</f>
        <v>PREPARED BY:  </v>
      </c>
      <c r="E8" s="263"/>
      <c r="F8" s="263"/>
      <c r="G8" s="261"/>
    </row>
    <row r="9" spans="1:7" s="52" customFormat="1" ht="3" customHeight="1">
      <c r="A9" s="43"/>
      <c r="B9" s="264"/>
      <c r="C9" s="265"/>
      <c r="D9" s="265"/>
      <c r="E9" s="266"/>
      <c r="F9" s="266"/>
      <c r="G9" s="267"/>
    </row>
    <row r="10" spans="1:7" s="52" customFormat="1" ht="21" customHeight="1">
      <c r="A10" s="43"/>
      <c r="B10" s="839" t="s">
        <v>95</v>
      </c>
      <c r="C10" s="840"/>
      <c r="D10" s="840"/>
      <c r="E10" s="840"/>
      <c r="F10" s="840"/>
      <c r="G10" s="841"/>
    </row>
    <row r="11" spans="1:7" s="53" customFormat="1" ht="6" customHeight="1">
      <c r="A11" s="44"/>
      <c r="B11" s="255"/>
      <c r="C11" s="256"/>
      <c r="D11" s="256"/>
      <c r="E11" s="256"/>
      <c r="F11" s="256"/>
      <c r="G11" s="256"/>
    </row>
    <row r="12" spans="1:7" s="55" customFormat="1" ht="49.5" customHeight="1">
      <c r="A12" s="45"/>
      <c r="B12" s="842"/>
      <c r="C12" s="843"/>
      <c r="D12" s="844"/>
      <c r="E12" s="844"/>
      <c r="F12" s="844"/>
      <c r="G12" s="845"/>
    </row>
    <row r="13" spans="1:7" s="55" customFormat="1" ht="49.5" customHeight="1">
      <c r="A13" s="45"/>
      <c r="B13" s="831"/>
      <c r="C13" s="832"/>
      <c r="D13" s="833"/>
      <c r="E13" s="833"/>
      <c r="F13" s="833"/>
      <c r="G13" s="834"/>
    </row>
    <row r="14" spans="1:7" s="55" customFormat="1" ht="49.5" customHeight="1">
      <c r="A14" s="45"/>
      <c r="B14" s="852"/>
      <c r="C14" s="846"/>
      <c r="D14" s="847"/>
      <c r="E14" s="847"/>
      <c r="F14" s="847"/>
      <c r="G14" s="848"/>
    </row>
    <row r="15" spans="1:7" s="55" customFormat="1" ht="49.5" customHeight="1">
      <c r="A15" s="45"/>
      <c r="B15" s="853"/>
      <c r="C15" s="849"/>
      <c r="D15" s="850"/>
      <c r="E15" s="850"/>
      <c r="F15" s="850"/>
      <c r="G15" s="851"/>
    </row>
    <row r="16" spans="1:7" s="55" customFormat="1" ht="49.5" customHeight="1">
      <c r="A16" s="45"/>
      <c r="B16" s="831"/>
      <c r="C16" s="832"/>
      <c r="D16" s="833"/>
      <c r="E16" s="833"/>
      <c r="F16" s="833"/>
      <c r="G16" s="834"/>
    </row>
    <row r="17" spans="1:7" s="55" customFormat="1" ht="49.5" customHeight="1">
      <c r="A17" s="45"/>
      <c r="B17" s="831"/>
      <c r="C17" s="832"/>
      <c r="D17" s="833"/>
      <c r="E17" s="833"/>
      <c r="F17" s="833"/>
      <c r="G17" s="834"/>
    </row>
    <row r="18" spans="1:7" s="55" customFormat="1" ht="49.5" customHeight="1">
      <c r="A18" s="45"/>
      <c r="B18" s="831"/>
      <c r="C18" s="832"/>
      <c r="D18" s="833"/>
      <c r="E18" s="833"/>
      <c r="F18" s="833"/>
      <c r="G18" s="834"/>
    </row>
    <row r="19" spans="1:7" s="55" customFormat="1" ht="49.5" customHeight="1">
      <c r="A19" s="45"/>
      <c r="B19" s="831"/>
      <c r="C19" s="832"/>
      <c r="D19" s="833"/>
      <c r="E19" s="833"/>
      <c r="F19" s="833"/>
      <c r="G19" s="834"/>
    </row>
    <row r="20" spans="1:7" s="55" customFormat="1" ht="49.5" customHeight="1">
      <c r="A20" s="45"/>
      <c r="B20" s="831"/>
      <c r="C20" s="832"/>
      <c r="D20" s="833"/>
      <c r="E20" s="833"/>
      <c r="F20" s="833"/>
      <c r="G20" s="834"/>
    </row>
    <row r="21" spans="1:7" s="55" customFormat="1" ht="49.5" customHeight="1">
      <c r="A21" s="45"/>
      <c r="B21" s="831"/>
      <c r="C21" s="832"/>
      <c r="D21" s="833"/>
      <c r="E21" s="833"/>
      <c r="F21" s="833"/>
      <c r="G21" s="834"/>
    </row>
    <row r="22" spans="1:7" s="55" customFormat="1" ht="49.5" customHeight="1">
      <c r="A22" s="45"/>
      <c r="B22" s="831"/>
      <c r="C22" s="832"/>
      <c r="D22" s="833"/>
      <c r="E22" s="833"/>
      <c r="F22" s="833"/>
      <c r="G22" s="834"/>
    </row>
    <row r="23" spans="1:7" s="55" customFormat="1" ht="49.5" customHeight="1">
      <c r="A23" s="45"/>
      <c r="B23" s="831"/>
      <c r="C23" s="832"/>
      <c r="D23" s="833"/>
      <c r="E23" s="833"/>
      <c r="F23" s="833"/>
      <c r="G23" s="834"/>
    </row>
    <row r="24" spans="1:7" s="55" customFormat="1" ht="49.5" customHeight="1">
      <c r="A24" s="45"/>
      <c r="B24" s="831"/>
      <c r="C24" s="832"/>
      <c r="D24" s="833"/>
      <c r="E24" s="833"/>
      <c r="F24" s="833"/>
      <c r="G24" s="834"/>
    </row>
    <row r="25" spans="1:7" s="55" customFormat="1" ht="49.5" customHeight="1">
      <c r="A25" s="45"/>
      <c r="B25" s="831"/>
      <c r="C25" s="832"/>
      <c r="D25" s="833"/>
      <c r="E25" s="833"/>
      <c r="F25" s="833"/>
      <c r="G25" s="834"/>
    </row>
    <row r="26" spans="1:7" s="55" customFormat="1" ht="49.5" customHeight="1">
      <c r="A26" s="45"/>
      <c r="B26" s="831"/>
      <c r="C26" s="832"/>
      <c r="D26" s="833"/>
      <c r="E26" s="833"/>
      <c r="F26" s="833"/>
      <c r="G26" s="834"/>
    </row>
    <row r="27" spans="1:7" s="55" customFormat="1" ht="49.5" customHeight="1">
      <c r="A27" s="45"/>
      <c r="B27" s="835"/>
      <c r="C27" s="836"/>
      <c r="D27" s="837"/>
      <c r="E27" s="837"/>
      <c r="F27" s="837"/>
      <c r="G27" s="838"/>
    </row>
    <row r="28" spans="2:7" ht="15" customHeight="1">
      <c r="B28" s="9"/>
      <c r="C28" s="9"/>
      <c r="D28" s="9"/>
      <c r="E28" s="9"/>
      <c r="F28" s="650"/>
      <c r="G28" s="651"/>
    </row>
  </sheetData>
  <sheetProtection password="DD51" sheet="1" objects="1" scenarios="1"/>
  <mergeCells count="17">
    <mergeCell ref="B10:G10"/>
    <mergeCell ref="B12:B13"/>
    <mergeCell ref="C12:G13"/>
    <mergeCell ref="B16:B17"/>
    <mergeCell ref="C16:G17"/>
    <mergeCell ref="B18:B19"/>
    <mergeCell ref="C18:G19"/>
    <mergeCell ref="C14:G15"/>
    <mergeCell ref="B14:B15"/>
    <mergeCell ref="B24:B25"/>
    <mergeCell ref="C24:G25"/>
    <mergeCell ref="B26:B27"/>
    <mergeCell ref="C26:G27"/>
    <mergeCell ref="B20:B21"/>
    <mergeCell ref="C20:G21"/>
    <mergeCell ref="B22:B23"/>
    <mergeCell ref="C22:G23"/>
  </mergeCells>
  <printOptions horizontalCentered="1" verticalCentered="1"/>
  <pageMargins left="0.75" right="0.5" top="1" bottom="1" header="0.25" footer="0.5"/>
  <pageSetup fitToHeight="1" fitToWidth="1" horizontalDpi="600" verticalDpi="600" orientation="portrait" scale="68" r:id="rId3"/>
  <headerFooter alignWithMargins="0">
    <oddFooter>&amp;L(Version 4.1, revised June 2021)</oddFooter>
  </headerFooter>
  <drawing r:id="rId2"/>
  <legacyDrawing r:id="rId1"/>
</worksheet>
</file>

<file path=xl/worksheets/sheet33.xml><?xml version="1.0" encoding="utf-8"?>
<worksheet xmlns="http://schemas.openxmlformats.org/spreadsheetml/2006/main" xmlns:r="http://schemas.openxmlformats.org/officeDocument/2006/relationships">
  <sheetPr codeName="Sheet63">
    <pageSetUpPr fitToPage="1"/>
  </sheetPr>
  <dimension ref="A1:AA28"/>
  <sheetViews>
    <sheetView showGridLines="0" showRowColHeaders="0" zoomScale="75" zoomScaleNormal="75" zoomScaleSheetLayoutView="50" zoomScalePageLayoutView="0" workbookViewId="0" topLeftCell="A1">
      <selection activeCell="C12" sqref="C12:G13"/>
    </sheetView>
  </sheetViews>
  <sheetFormatPr defaultColWidth="9.33203125" defaultRowHeight="12.75"/>
  <cols>
    <col min="1" max="1" width="15.33203125" style="46" customWidth="1"/>
    <col min="2" max="2" width="5.83203125" style="56" customWidth="1"/>
    <col min="3" max="3" width="68.83203125" style="56" customWidth="1"/>
    <col min="4" max="4" width="30.83203125" style="56" customWidth="1"/>
    <col min="5" max="7" width="15.16015625" style="56" customWidth="1"/>
    <col min="8" max="16384" width="9.33203125" style="56" customWidth="1"/>
  </cols>
  <sheetData>
    <row r="1" spans="1:27" s="47" customFormat="1" ht="3" customHeight="1">
      <c r="A1" s="40"/>
      <c r="AA1" s="653"/>
    </row>
    <row r="2" spans="1:7" s="50" customFormat="1" ht="21" customHeight="1">
      <c r="A2" s="41"/>
      <c r="B2" s="177" t="s">
        <v>296</v>
      </c>
      <c r="C2" s="257"/>
      <c r="D2" s="258"/>
      <c r="E2" s="258"/>
      <c r="F2" s="258"/>
      <c r="G2" s="476" t="s">
        <v>173</v>
      </c>
    </row>
    <row r="3" spans="1:7" s="50" customFormat="1" ht="5.25" customHeight="1">
      <c r="A3" s="41"/>
      <c r="B3" s="472"/>
      <c r="C3" s="473"/>
      <c r="D3" s="474"/>
      <c r="E3" s="474"/>
      <c r="F3" s="474"/>
      <c r="G3" s="475"/>
    </row>
    <row r="4" spans="1:7" s="50" customFormat="1" ht="21" customHeight="1">
      <c r="A4" s="41"/>
      <c r="B4" s="477" t="str">
        <f>CONCATENATE(Cover!D21,"  ",Cover!E21)</f>
        <v>FACILITY NAME:  </v>
      </c>
      <c r="C4" s="478"/>
      <c r="D4" s="479" t="str">
        <f>CONCATENATE(Cover!D26,"  ",Cover!E26)</f>
        <v>CONSULTANT:  </v>
      </c>
      <c r="E4" s="480"/>
      <c r="F4" s="480"/>
      <c r="G4" s="481"/>
    </row>
    <row r="5" spans="1:7" s="51" customFormat="1" ht="5.25" customHeight="1">
      <c r="A5" s="42"/>
      <c r="B5" s="246"/>
      <c r="C5" s="246"/>
      <c r="D5" s="246"/>
      <c r="E5" s="246"/>
      <c r="F5" s="246"/>
      <c r="G5" s="246"/>
    </row>
    <row r="6" spans="1:7" s="51" customFormat="1" ht="21" customHeight="1">
      <c r="A6" s="42"/>
      <c r="B6" s="268" t="str">
        <f>CONCATENATE(Cover!D23,"  ",Cover!E23)</f>
        <v>NDEE SPILL NO.:  </v>
      </c>
      <c r="C6" s="259"/>
      <c r="D6" s="270" t="str">
        <f>CONCATENATE(Cover!D24,"  ",Cover!E24)</f>
        <v>NDEE IIS NO.:  </v>
      </c>
      <c r="E6" s="260"/>
      <c r="F6" s="260"/>
      <c r="G6" s="261"/>
    </row>
    <row r="7" spans="1:7" s="51" customFormat="1" ht="4.5" customHeight="1">
      <c r="A7" s="42"/>
      <c r="B7" s="246"/>
      <c r="C7" s="246"/>
      <c r="D7" s="247"/>
      <c r="E7" s="247"/>
      <c r="F7" s="247"/>
      <c r="G7" s="262"/>
    </row>
    <row r="8" spans="1:7" s="51" customFormat="1" ht="21" customHeight="1">
      <c r="A8" s="42"/>
      <c r="B8" s="273" t="str">
        <f>IF(Cover!E27="",Cover!D27,CONCATENATE(Cover!D27,"  ",TEXT(Cover!E27,"dd-mmm-yy")))</f>
        <v>COMPLETION DATE:</v>
      </c>
      <c r="C8" s="259"/>
      <c r="D8" s="275" t="str">
        <f>CONCATENATE(Cover!D28,"  ",Cover!E28)</f>
        <v>PREPARED BY:  </v>
      </c>
      <c r="E8" s="263"/>
      <c r="F8" s="263"/>
      <c r="G8" s="261"/>
    </row>
    <row r="9" spans="1:7" s="52" customFormat="1" ht="3" customHeight="1">
      <c r="A9" s="43"/>
      <c r="B9" s="264"/>
      <c r="C9" s="265"/>
      <c r="D9" s="265"/>
      <c r="E9" s="266"/>
      <c r="F9" s="266"/>
      <c r="G9" s="267"/>
    </row>
    <row r="10" spans="1:7" s="52" customFormat="1" ht="21" customHeight="1">
      <c r="A10" s="43"/>
      <c r="B10" s="839" t="s">
        <v>95</v>
      </c>
      <c r="C10" s="840"/>
      <c r="D10" s="840"/>
      <c r="E10" s="840"/>
      <c r="F10" s="840"/>
      <c r="G10" s="841"/>
    </row>
    <row r="11" spans="1:7" s="53" customFormat="1" ht="6" customHeight="1">
      <c r="A11" s="44"/>
      <c r="B11" s="255"/>
      <c r="C11" s="256"/>
      <c r="D11" s="256"/>
      <c r="E11" s="256"/>
      <c r="F11" s="256"/>
      <c r="G11" s="256"/>
    </row>
    <row r="12" spans="1:7" s="55" customFormat="1" ht="49.5" customHeight="1">
      <c r="A12" s="45"/>
      <c r="B12" s="842"/>
      <c r="C12" s="843"/>
      <c r="D12" s="844"/>
      <c r="E12" s="844"/>
      <c r="F12" s="844"/>
      <c r="G12" s="845"/>
    </row>
    <row r="13" spans="1:7" s="55" customFormat="1" ht="49.5" customHeight="1">
      <c r="A13" s="45"/>
      <c r="B13" s="831"/>
      <c r="C13" s="832"/>
      <c r="D13" s="833"/>
      <c r="E13" s="833"/>
      <c r="F13" s="833"/>
      <c r="G13" s="834"/>
    </row>
    <row r="14" spans="1:7" s="55" customFormat="1" ht="49.5" customHeight="1">
      <c r="A14" s="45"/>
      <c r="B14" s="852"/>
      <c r="C14" s="846"/>
      <c r="D14" s="847"/>
      <c r="E14" s="847"/>
      <c r="F14" s="847"/>
      <c r="G14" s="848"/>
    </row>
    <row r="15" spans="1:7" s="55" customFormat="1" ht="49.5" customHeight="1">
      <c r="A15" s="45"/>
      <c r="B15" s="853"/>
      <c r="C15" s="849"/>
      <c r="D15" s="850"/>
      <c r="E15" s="850"/>
      <c r="F15" s="850"/>
      <c r="G15" s="851"/>
    </row>
    <row r="16" spans="1:7" s="55" customFormat="1" ht="49.5" customHeight="1">
      <c r="A16" s="45"/>
      <c r="B16" s="831"/>
      <c r="C16" s="832"/>
      <c r="D16" s="833"/>
      <c r="E16" s="833"/>
      <c r="F16" s="833"/>
      <c r="G16" s="834"/>
    </row>
    <row r="17" spans="1:7" s="55" customFormat="1" ht="49.5" customHeight="1">
      <c r="A17" s="45"/>
      <c r="B17" s="831"/>
      <c r="C17" s="832"/>
      <c r="D17" s="833"/>
      <c r="E17" s="833"/>
      <c r="F17" s="833"/>
      <c r="G17" s="834"/>
    </row>
    <row r="18" spans="1:7" s="55" customFormat="1" ht="49.5" customHeight="1">
      <c r="A18" s="45"/>
      <c r="B18" s="831"/>
      <c r="C18" s="832"/>
      <c r="D18" s="833"/>
      <c r="E18" s="833"/>
      <c r="F18" s="833"/>
      <c r="G18" s="834"/>
    </row>
    <row r="19" spans="1:7" s="55" customFormat="1" ht="49.5" customHeight="1">
      <c r="A19" s="45"/>
      <c r="B19" s="831"/>
      <c r="C19" s="832"/>
      <c r="D19" s="833"/>
      <c r="E19" s="833"/>
      <c r="F19" s="833"/>
      <c r="G19" s="834"/>
    </row>
    <row r="20" spans="1:7" s="55" customFormat="1" ht="49.5" customHeight="1">
      <c r="A20" s="45"/>
      <c r="B20" s="831"/>
      <c r="C20" s="832"/>
      <c r="D20" s="833"/>
      <c r="E20" s="833"/>
      <c r="F20" s="833"/>
      <c r="G20" s="834"/>
    </row>
    <row r="21" spans="1:7" s="55" customFormat="1" ht="49.5" customHeight="1">
      <c r="A21" s="45"/>
      <c r="B21" s="831"/>
      <c r="C21" s="832"/>
      <c r="D21" s="833"/>
      <c r="E21" s="833"/>
      <c r="F21" s="833"/>
      <c r="G21" s="834"/>
    </row>
    <row r="22" spans="1:7" s="55" customFormat="1" ht="49.5" customHeight="1">
      <c r="A22" s="45"/>
      <c r="B22" s="831"/>
      <c r="C22" s="832"/>
      <c r="D22" s="833"/>
      <c r="E22" s="833"/>
      <c r="F22" s="833"/>
      <c r="G22" s="834"/>
    </row>
    <row r="23" spans="1:7" s="55" customFormat="1" ht="49.5" customHeight="1">
      <c r="A23" s="45"/>
      <c r="B23" s="831"/>
      <c r="C23" s="832"/>
      <c r="D23" s="833"/>
      <c r="E23" s="833"/>
      <c r="F23" s="833"/>
      <c r="G23" s="834"/>
    </row>
    <row r="24" spans="1:7" s="55" customFormat="1" ht="49.5" customHeight="1">
      <c r="A24" s="45"/>
      <c r="B24" s="831"/>
      <c r="C24" s="832"/>
      <c r="D24" s="833"/>
      <c r="E24" s="833"/>
      <c r="F24" s="833"/>
      <c r="G24" s="834"/>
    </row>
    <row r="25" spans="1:7" s="55" customFormat="1" ht="49.5" customHeight="1">
      <c r="A25" s="45"/>
      <c r="B25" s="831"/>
      <c r="C25" s="832"/>
      <c r="D25" s="833"/>
      <c r="E25" s="833"/>
      <c r="F25" s="833"/>
      <c r="G25" s="834"/>
    </row>
    <row r="26" spans="1:7" s="55" customFormat="1" ht="49.5" customHeight="1">
      <c r="A26" s="45"/>
      <c r="B26" s="831"/>
      <c r="C26" s="832"/>
      <c r="D26" s="833"/>
      <c r="E26" s="833"/>
      <c r="F26" s="833"/>
      <c r="G26" s="834"/>
    </row>
    <row r="27" spans="1:7" s="55" customFormat="1" ht="49.5" customHeight="1">
      <c r="A27" s="45"/>
      <c r="B27" s="835"/>
      <c r="C27" s="836"/>
      <c r="D27" s="837"/>
      <c r="E27" s="837"/>
      <c r="F27" s="837"/>
      <c r="G27" s="838"/>
    </row>
    <row r="28" spans="2:7" ht="15" customHeight="1">
      <c r="B28" s="9"/>
      <c r="C28" s="9"/>
      <c r="D28" s="9"/>
      <c r="E28" s="9"/>
      <c r="F28" s="650"/>
      <c r="G28" s="651"/>
    </row>
  </sheetData>
  <sheetProtection password="DD51" sheet="1" objects="1" scenarios="1"/>
  <mergeCells count="17">
    <mergeCell ref="B24:B25"/>
    <mergeCell ref="C24:G25"/>
    <mergeCell ref="B26:B27"/>
    <mergeCell ref="C26:G27"/>
    <mergeCell ref="B18:B19"/>
    <mergeCell ref="C18:G19"/>
    <mergeCell ref="B20:B21"/>
    <mergeCell ref="C20:G21"/>
    <mergeCell ref="B22:B23"/>
    <mergeCell ref="C22:G23"/>
    <mergeCell ref="C14:G15"/>
    <mergeCell ref="B14:B15"/>
    <mergeCell ref="B10:G10"/>
    <mergeCell ref="B12:B13"/>
    <mergeCell ref="C12:G13"/>
    <mergeCell ref="B16:B17"/>
    <mergeCell ref="C16:G17"/>
  </mergeCells>
  <printOptions horizontalCentered="1" verticalCentered="1"/>
  <pageMargins left="0.75" right="0.5" top="1" bottom="1" header="0.25" footer="0.5"/>
  <pageSetup fitToHeight="1" fitToWidth="1" horizontalDpi="600" verticalDpi="600" orientation="portrait" scale="68" r:id="rId3"/>
  <headerFooter alignWithMargins="0">
    <oddFooter>&amp;L(Version 4.1, revised June 2021)</oddFooter>
  </headerFooter>
  <drawing r:id="rId2"/>
  <legacyDrawing r:id="rId1"/>
</worksheet>
</file>

<file path=xl/worksheets/sheet34.xml><?xml version="1.0" encoding="utf-8"?>
<worksheet xmlns="http://schemas.openxmlformats.org/spreadsheetml/2006/main" xmlns:r="http://schemas.openxmlformats.org/officeDocument/2006/relationships">
  <sheetPr codeName="Sheet64">
    <pageSetUpPr fitToPage="1"/>
  </sheetPr>
  <dimension ref="A1:AA28"/>
  <sheetViews>
    <sheetView showGridLines="0" showRowColHeaders="0" zoomScale="75" zoomScaleNormal="75" zoomScaleSheetLayoutView="50" zoomScalePageLayoutView="0" workbookViewId="0" topLeftCell="A1">
      <selection activeCell="C12" sqref="C12:G13"/>
    </sheetView>
  </sheetViews>
  <sheetFormatPr defaultColWidth="9.33203125" defaultRowHeight="12.75"/>
  <cols>
    <col min="1" max="1" width="15.33203125" style="46" customWidth="1"/>
    <col min="2" max="2" width="5.83203125" style="56" customWidth="1"/>
    <col min="3" max="3" width="68.83203125" style="56" customWidth="1"/>
    <col min="4" max="4" width="30.83203125" style="56" customWidth="1"/>
    <col min="5" max="7" width="15.16015625" style="56" customWidth="1"/>
    <col min="8" max="16384" width="9.33203125" style="56" customWidth="1"/>
  </cols>
  <sheetData>
    <row r="1" spans="1:27" s="47" customFormat="1" ht="3" customHeight="1">
      <c r="A1" s="40"/>
      <c r="AA1" s="653"/>
    </row>
    <row r="2" spans="1:7" s="50" customFormat="1" ht="21" customHeight="1">
      <c r="A2" s="41"/>
      <c r="B2" s="177" t="s">
        <v>296</v>
      </c>
      <c r="C2" s="257"/>
      <c r="D2" s="258"/>
      <c r="E2" s="258"/>
      <c r="F2" s="258"/>
      <c r="G2" s="476" t="s">
        <v>173</v>
      </c>
    </row>
    <row r="3" spans="1:7" s="50" customFormat="1" ht="5.25" customHeight="1">
      <c r="A3" s="41"/>
      <c r="B3" s="472"/>
      <c r="C3" s="473"/>
      <c r="D3" s="474"/>
      <c r="E3" s="474"/>
      <c r="F3" s="474"/>
      <c r="G3" s="475"/>
    </row>
    <row r="4" spans="1:7" s="50" customFormat="1" ht="21" customHeight="1">
      <c r="A4" s="41"/>
      <c r="B4" s="477" t="str">
        <f>CONCATENATE(Cover!D21,"  ",Cover!E21)</f>
        <v>FACILITY NAME:  </v>
      </c>
      <c r="C4" s="478"/>
      <c r="D4" s="479" t="str">
        <f>CONCATENATE(Cover!D26,"  ",Cover!E26)</f>
        <v>CONSULTANT:  </v>
      </c>
      <c r="E4" s="480"/>
      <c r="F4" s="480"/>
      <c r="G4" s="481"/>
    </row>
    <row r="5" spans="1:7" s="51" customFormat="1" ht="5.25" customHeight="1">
      <c r="A5" s="42"/>
      <c r="B5" s="246"/>
      <c r="C5" s="246"/>
      <c r="D5" s="246"/>
      <c r="E5" s="246"/>
      <c r="F5" s="246"/>
      <c r="G5" s="246"/>
    </row>
    <row r="6" spans="1:7" s="51" customFormat="1" ht="21" customHeight="1">
      <c r="A6" s="42"/>
      <c r="B6" s="268" t="str">
        <f>CONCATENATE(Cover!D23,"  ",Cover!E23)</f>
        <v>NDEE SPILL NO.:  </v>
      </c>
      <c r="C6" s="259"/>
      <c r="D6" s="270" t="str">
        <f>CONCATENATE(Cover!D24,"  ",Cover!E24)</f>
        <v>NDEE IIS NO.:  </v>
      </c>
      <c r="E6" s="260"/>
      <c r="F6" s="260"/>
      <c r="G6" s="261"/>
    </row>
    <row r="7" spans="1:7" s="51" customFormat="1" ht="4.5" customHeight="1">
      <c r="A7" s="42"/>
      <c r="B7" s="246"/>
      <c r="C7" s="246"/>
      <c r="D7" s="247"/>
      <c r="E7" s="247"/>
      <c r="F7" s="247"/>
      <c r="G7" s="262"/>
    </row>
    <row r="8" spans="1:7" s="51" customFormat="1" ht="21" customHeight="1">
      <c r="A8" s="42"/>
      <c r="B8" s="273" t="str">
        <f>IF(Cover!E27="",Cover!D27,CONCATENATE(Cover!D27,"  ",TEXT(Cover!E27,"dd-mmm-yy")))</f>
        <v>COMPLETION DATE:</v>
      </c>
      <c r="C8" s="259"/>
      <c r="D8" s="275" t="str">
        <f>CONCATENATE(Cover!D28,"  ",Cover!E28)</f>
        <v>PREPARED BY:  </v>
      </c>
      <c r="E8" s="263"/>
      <c r="F8" s="263"/>
      <c r="G8" s="261"/>
    </row>
    <row r="9" spans="1:7" s="52" customFormat="1" ht="3" customHeight="1">
      <c r="A9" s="43"/>
      <c r="B9" s="264"/>
      <c r="C9" s="265"/>
      <c r="D9" s="265"/>
      <c r="E9" s="266"/>
      <c r="F9" s="266"/>
      <c r="G9" s="267"/>
    </row>
    <row r="10" spans="1:7" s="52" customFormat="1" ht="21" customHeight="1">
      <c r="A10" s="43"/>
      <c r="B10" s="839" t="s">
        <v>95</v>
      </c>
      <c r="C10" s="840"/>
      <c r="D10" s="840"/>
      <c r="E10" s="840"/>
      <c r="F10" s="840"/>
      <c r="G10" s="841"/>
    </row>
    <row r="11" spans="1:7" s="53" customFormat="1" ht="6" customHeight="1">
      <c r="A11" s="44"/>
      <c r="B11" s="255"/>
      <c r="C11" s="256"/>
      <c r="D11" s="256"/>
      <c r="E11" s="256"/>
      <c r="F11" s="256"/>
      <c r="G11" s="256"/>
    </row>
    <row r="12" spans="1:7" s="55" customFormat="1" ht="49.5" customHeight="1">
      <c r="A12" s="45"/>
      <c r="B12" s="842"/>
      <c r="C12" s="843"/>
      <c r="D12" s="844"/>
      <c r="E12" s="844"/>
      <c r="F12" s="844"/>
      <c r="G12" s="845"/>
    </row>
    <row r="13" spans="1:7" s="55" customFormat="1" ht="49.5" customHeight="1">
      <c r="A13" s="45"/>
      <c r="B13" s="831"/>
      <c r="C13" s="832"/>
      <c r="D13" s="833"/>
      <c r="E13" s="833"/>
      <c r="F13" s="833"/>
      <c r="G13" s="834"/>
    </row>
    <row r="14" spans="1:7" s="55" customFormat="1" ht="49.5" customHeight="1">
      <c r="A14" s="45"/>
      <c r="B14" s="852"/>
      <c r="C14" s="846"/>
      <c r="D14" s="847"/>
      <c r="E14" s="847"/>
      <c r="F14" s="847"/>
      <c r="G14" s="848"/>
    </row>
    <row r="15" spans="1:7" s="55" customFormat="1" ht="49.5" customHeight="1">
      <c r="A15" s="45"/>
      <c r="B15" s="853"/>
      <c r="C15" s="849"/>
      <c r="D15" s="850"/>
      <c r="E15" s="850"/>
      <c r="F15" s="850"/>
      <c r="G15" s="851"/>
    </row>
    <row r="16" spans="1:7" s="55" customFormat="1" ht="49.5" customHeight="1">
      <c r="A16" s="45"/>
      <c r="B16" s="831"/>
      <c r="C16" s="832"/>
      <c r="D16" s="833"/>
      <c r="E16" s="833"/>
      <c r="F16" s="833"/>
      <c r="G16" s="834"/>
    </row>
    <row r="17" spans="1:7" s="55" customFormat="1" ht="49.5" customHeight="1">
      <c r="A17" s="45"/>
      <c r="B17" s="831"/>
      <c r="C17" s="832"/>
      <c r="D17" s="833"/>
      <c r="E17" s="833"/>
      <c r="F17" s="833"/>
      <c r="G17" s="834"/>
    </row>
    <row r="18" spans="1:7" s="55" customFormat="1" ht="49.5" customHeight="1">
      <c r="A18" s="45"/>
      <c r="B18" s="831"/>
      <c r="C18" s="832"/>
      <c r="D18" s="833"/>
      <c r="E18" s="833"/>
      <c r="F18" s="833"/>
      <c r="G18" s="834"/>
    </row>
    <row r="19" spans="1:7" s="55" customFormat="1" ht="49.5" customHeight="1">
      <c r="A19" s="45"/>
      <c r="B19" s="831"/>
      <c r="C19" s="832"/>
      <c r="D19" s="833"/>
      <c r="E19" s="833"/>
      <c r="F19" s="833"/>
      <c r="G19" s="834"/>
    </row>
    <row r="20" spans="1:7" s="55" customFormat="1" ht="49.5" customHeight="1">
      <c r="A20" s="45"/>
      <c r="B20" s="831"/>
      <c r="C20" s="832"/>
      <c r="D20" s="833"/>
      <c r="E20" s="833"/>
      <c r="F20" s="833"/>
      <c r="G20" s="834"/>
    </row>
    <row r="21" spans="1:7" s="55" customFormat="1" ht="49.5" customHeight="1">
      <c r="A21" s="45"/>
      <c r="B21" s="831"/>
      <c r="C21" s="832"/>
      <c r="D21" s="833"/>
      <c r="E21" s="833"/>
      <c r="F21" s="833"/>
      <c r="G21" s="834"/>
    </row>
    <row r="22" spans="1:7" s="55" customFormat="1" ht="49.5" customHeight="1">
      <c r="A22" s="45"/>
      <c r="B22" s="831"/>
      <c r="C22" s="832"/>
      <c r="D22" s="833"/>
      <c r="E22" s="833"/>
      <c r="F22" s="833"/>
      <c r="G22" s="834"/>
    </row>
    <row r="23" spans="1:7" s="55" customFormat="1" ht="49.5" customHeight="1">
      <c r="A23" s="45"/>
      <c r="B23" s="831"/>
      <c r="C23" s="832"/>
      <c r="D23" s="833"/>
      <c r="E23" s="833"/>
      <c r="F23" s="833"/>
      <c r="G23" s="834"/>
    </row>
    <row r="24" spans="1:7" s="55" customFormat="1" ht="49.5" customHeight="1">
      <c r="A24" s="45"/>
      <c r="B24" s="831"/>
      <c r="C24" s="832"/>
      <c r="D24" s="833"/>
      <c r="E24" s="833"/>
      <c r="F24" s="833"/>
      <c r="G24" s="834"/>
    </row>
    <row r="25" spans="1:7" s="55" customFormat="1" ht="49.5" customHeight="1">
      <c r="A25" s="45"/>
      <c r="B25" s="831"/>
      <c r="C25" s="832"/>
      <c r="D25" s="833"/>
      <c r="E25" s="833"/>
      <c r="F25" s="833"/>
      <c r="G25" s="834"/>
    </row>
    <row r="26" spans="1:7" s="55" customFormat="1" ht="49.5" customHeight="1">
      <c r="A26" s="45"/>
      <c r="B26" s="831"/>
      <c r="C26" s="832"/>
      <c r="D26" s="833"/>
      <c r="E26" s="833"/>
      <c r="F26" s="833"/>
      <c r="G26" s="834"/>
    </row>
    <row r="27" spans="1:7" s="55" customFormat="1" ht="49.5" customHeight="1">
      <c r="A27" s="45"/>
      <c r="B27" s="835"/>
      <c r="C27" s="836"/>
      <c r="D27" s="837"/>
      <c r="E27" s="837"/>
      <c r="F27" s="837"/>
      <c r="G27" s="838"/>
    </row>
    <row r="28" spans="2:7" ht="15" customHeight="1">
      <c r="B28" s="9"/>
      <c r="C28" s="9"/>
      <c r="D28" s="9"/>
      <c r="E28" s="9"/>
      <c r="F28" s="650"/>
      <c r="G28" s="651"/>
    </row>
  </sheetData>
  <sheetProtection password="DD51" sheet="1" objects="1" scenarios="1"/>
  <mergeCells count="17">
    <mergeCell ref="B10:G10"/>
    <mergeCell ref="B12:B13"/>
    <mergeCell ref="C12:G13"/>
    <mergeCell ref="B16:B17"/>
    <mergeCell ref="C16:G17"/>
    <mergeCell ref="B18:B19"/>
    <mergeCell ref="C18:G19"/>
    <mergeCell ref="C14:G15"/>
    <mergeCell ref="B14:B15"/>
    <mergeCell ref="B24:B25"/>
    <mergeCell ref="C24:G25"/>
    <mergeCell ref="B26:B27"/>
    <mergeCell ref="C26:G27"/>
    <mergeCell ref="B20:B21"/>
    <mergeCell ref="C20:G21"/>
    <mergeCell ref="B22:B23"/>
    <mergeCell ref="C22:G23"/>
  </mergeCells>
  <printOptions horizontalCentered="1" verticalCentered="1"/>
  <pageMargins left="0.75" right="0.5" top="1" bottom="1" header="0.25" footer="0.5"/>
  <pageSetup fitToHeight="1" fitToWidth="1" horizontalDpi="600" verticalDpi="600" orientation="portrait" scale="68" r:id="rId3"/>
  <headerFooter alignWithMargins="0">
    <oddFooter>&amp;L(Version 4.1, revised June 2021)</oddFooter>
  </headerFooter>
  <drawing r:id="rId2"/>
  <legacyDrawing r:id="rId1"/>
</worksheet>
</file>

<file path=xl/worksheets/sheet35.xml><?xml version="1.0" encoding="utf-8"?>
<worksheet xmlns="http://schemas.openxmlformats.org/spreadsheetml/2006/main" xmlns:r="http://schemas.openxmlformats.org/officeDocument/2006/relationships">
  <sheetPr codeName="Sheet55"/>
  <dimension ref="O1:AA15"/>
  <sheetViews>
    <sheetView showGridLines="0" showRowColHeaders="0" zoomScaleSheetLayoutView="100" zoomScalePageLayoutView="0" workbookViewId="0" topLeftCell="A1">
      <selection activeCell="A5" sqref="A5"/>
    </sheetView>
  </sheetViews>
  <sheetFormatPr defaultColWidth="9.33203125" defaultRowHeight="12.75"/>
  <cols>
    <col min="1" max="1" width="16.66015625" style="1" customWidth="1"/>
    <col min="2" max="11" width="9.33203125" style="1" customWidth="1"/>
    <col min="12" max="12" width="8.33203125" style="1" customWidth="1"/>
    <col min="13" max="14" width="9.33203125" style="1" customWidth="1"/>
    <col min="15" max="15" width="9.33203125" style="1" hidden="1" customWidth="1"/>
    <col min="16" max="16384" width="9.33203125" style="1" customWidth="1"/>
  </cols>
  <sheetData>
    <row r="1" spans="15:27" ht="12.75">
      <c r="O1" s="28" t="b">
        <v>0</v>
      </c>
      <c r="AA1" s="518"/>
    </row>
    <row r="2" ht="12.75">
      <c r="O2" s="28" t="b">
        <v>0</v>
      </c>
    </row>
    <row r="3" ht="12.75">
      <c r="O3" s="28" t="b">
        <v>0</v>
      </c>
    </row>
    <row r="4" ht="12.75">
      <c r="O4" s="28" t="b">
        <v>0</v>
      </c>
    </row>
    <row r="5" ht="12.75">
      <c r="O5" s="28" t="b">
        <v>0</v>
      </c>
    </row>
    <row r="6" ht="12.75">
      <c r="O6" s="28" t="b">
        <v>0</v>
      </c>
    </row>
    <row r="7" ht="12.75">
      <c r="O7" s="28" t="b">
        <v>0</v>
      </c>
    </row>
    <row r="8" ht="12.75">
      <c r="O8" s="28" t="b">
        <v>0</v>
      </c>
    </row>
    <row r="9" ht="12.75">
      <c r="O9" s="28" t="b">
        <v>0</v>
      </c>
    </row>
    <row r="10" ht="12.75">
      <c r="O10" s="28" t="b">
        <v>0</v>
      </c>
    </row>
    <row r="11" ht="12.75">
      <c r="O11" s="28" t="b">
        <v>0</v>
      </c>
    </row>
    <row r="12" ht="12.75">
      <c r="O12" s="28" t="b">
        <v>0</v>
      </c>
    </row>
    <row r="13" ht="12.75">
      <c r="O13" s="28" t="b">
        <v>0</v>
      </c>
    </row>
    <row r="14" ht="12.75">
      <c r="O14" s="28" t="b">
        <v>0</v>
      </c>
    </row>
    <row r="15" ht="12.75">
      <c r="O15" s="518" t="b">
        <v>0</v>
      </c>
    </row>
  </sheetData>
  <sheetProtection password="DD51" sheet="1" objects="1" scenarios="1"/>
  <printOptions horizontalCentered="1" verticalCentered="1"/>
  <pageMargins left="0.75" right="1" top="1" bottom="1" header="0.5" footer="0.5"/>
  <pageSetup horizontalDpi="600" verticalDpi="600" orientation="landscape" scale="109" r:id="rId3"/>
  <headerFooter alignWithMargins="0">
    <oddFooter>&amp;L(Version 4.1, revised June 2021)</oddFooter>
  </headerFooter>
  <colBreaks count="1" manualBreakCount="1">
    <brk id="14" max="15" man="1"/>
  </colBreaks>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F119"/>
  <sheetViews>
    <sheetView showGridLines="0" showRowColHeaders="0" zoomScaleSheetLayoutView="100" zoomScalePageLayoutView="0" workbookViewId="0" topLeftCell="A1">
      <selection activeCell="A5" sqref="A5"/>
    </sheetView>
  </sheetViews>
  <sheetFormatPr defaultColWidth="9.33203125" defaultRowHeight="12.75"/>
  <cols>
    <col min="1" max="1" width="15.33203125" style="46" customWidth="1"/>
    <col min="2" max="2" width="2.83203125" style="46" customWidth="1"/>
    <col min="3" max="3" width="13.5" style="56" customWidth="1"/>
    <col min="4" max="4" width="17.83203125" style="56" customWidth="1"/>
    <col min="5" max="5" width="68" style="56" customWidth="1"/>
    <col min="6" max="7" width="5.83203125" style="56" customWidth="1"/>
    <col min="8" max="8" width="2.83203125" style="56" customWidth="1"/>
    <col min="9" max="9" width="4.5" style="56" customWidth="1"/>
    <col min="10" max="16384" width="9.33203125" style="56" customWidth="1"/>
  </cols>
  <sheetData>
    <row r="1" spans="1:27" s="47" customFormat="1" ht="3.75" customHeight="1">
      <c r="A1" s="40"/>
      <c r="B1" s="46"/>
      <c r="C1" s="56"/>
      <c r="D1" s="56"/>
      <c r="E1" s="56"/>
      <c r="F1" s="56"/>
      <c r="G1" s="56"/>
      <c r="H1" s="56"/>
      <c r="AA1" s="653"/>
    </row>
    <row r="2" spans="1:8" s="47" customFormat="1" ht="12" customHeight="1">
      <c r="A2" s="40"/>
      <c r="B2" s="110"/>
      <c r="C2" s="62"/>
      <c r="D2" s="62"/>
      <c r="E2" s="62"/>
      <c r="F2" s="62"/>
      <c r="G2" s="62"/>
      <c r="H2" s="62"/>
    </row>
    <row r="3" spans="1:32" s="11" customFormat="1" ht="21" customHeight="1">
      <c r="A3" s="41"/>
      <c r="B3" s="101"/>
      <c r="C3" s="679" t="s">
        <v>295</v>
      </c>
      <c r="D3" s="680"/>
      <c r="E3" s="680"/>
      <c r="F3" s="680"/>
      <c r="G3" s="681"/>
      <c r="H3" s="208"/>
      <c r="I3" s="209"/>
      <c r="J3" s="688" t="s">
        <v>283</v>
      </c>
      <c r="K3" s="688"/>
      <c r="L3" s="688"/>
      <c r="M3" s="688"/>
      <c r="N3" s="50"/>
      <c r="O3" s="50"/>
      <c r="P3" s="50"/>
      <c r="Q3" s="50"/>
      <c r="R3" s="50"/>
      <c r="S3" s="50"/>
      <c r="T3" s="50"/>
      <c r="U3" s="50"/>
      <c r="V3" s="50"/>
      <c r="W3" s="50"/>
      <c r="X3" s="50"/>
      <c r="Y3" s="50"/>
      <c r="Z3" s="50"/>
      <c r="AA3" s="50"/>
      <c r="AB3" s="50"/>
      <c r="AC3" s="50"/>
      <c r="AD3" s="50"/>
      <c r="AE3" s="50"/>
      <c r="AF3" s="50"/>
    </row>
    <row r="4" spans="1:32" s="9" customFormat="1" ht="15.75" customHeight="1">
      <c r="A4" s="42"/>
      <c r="B4" s="102"/>
      <c r="C4" s="682" t="s">
        <v>74</v>
      </c>
      <c r="D4" s="683"/>
      <c r="E4" s="683"/>
      <c r="F4" s="683"/>
      <c r="G4" s="684"/>
      <c r="H4" s="59"/>
      <c r="I4" s="211"/>
      <c r="J4" s="688"/>
      <c r="K4" s="688"/>
      <c r="L4" s="688"/>
      <c r="M4" s="688"/>
      <c r="N4" s="51"/>
      <c r="O4" s="51"/>
      <c r="P4" s="51"/>
      <c r="Q4" s="51"/>
      <c r="R4" s="51"/>
      <c r="S4" s="51"/>
      <c r="T4" s="51"/>
      <c r="U4" s="51"/>
      <c r="V4" s="51"/>
      <c r="W4" s="51"/>
      <c r="X4" s="51"/>
      <c r="Y4" s="51"/>
      <c r="Z4" s="51"/>
      <c r="AA4" s="51"/>
      <c r="AB4" s="51"/>
      <c r="AC4" s="51"/>
      <c r="AD4" s="51"/>
      <c r="AE4" s="51"/>
      <c r="AF4" s="51"/>
    </row>
    <row r="5" spans="1:32" s="10" customFormat="1" ht="25.5" customHeight="1">
      <c r="A5" s="43"/>
      <c r="B5" s="103"/>
      <c r="C5" s="235" t="s">
        <v>50</v>
      </c>
      <c r="D5" s="223" t="s">
        <v>51</v>
      </c>
      <c r="E5" s="223"/>
      <c r="F5" s="677" t="s">
        <v>52</v>
      </c>
      <c r="G5" s="678"/>
      <c r="H5" s="113"/>
      <c r="I5" s="52"/>
      <c r="J5" s="688"/>
      <c r="K5" s="688"/>
      <c r="L5" s="688"/>
      <c r="M5" s="688"/>
      <c r="N5" s="52"/>
      <c r="O5" s="52"/>
      <c r="P5" s="52"/>
      <c r="Q5" s="52"/>
      <c r="R5" s="52"/>
      <c r="S5" s="52"/>
      <c r="T5" s="52"/>
      <c r="U5" s="52"/>
      <c r="V5" s="52"/>
      <c r="W5" s="52"/>
      <c r="X5" s="52"/>
      <c r="Y5" s="52"/>
      <c r="Z5" s="52"/>
      <c r="AA5" s="52"/>
      <c r="AB5" s="52"/>
      <c r="AC5" s="52"/>
      <c r="AD5" s="52"/>
      <c r="AE5" s="52"/>
      <c r="AF5" s="52"/>
    </row>
    <row r="6" spans="1:32" s="38" customFormat="1" ht="15.75" customHeight="1">
      <c r="A6" s="48"/>
      <c r="B6" s="103"/>
      <c r="C6" s="685" t="s">
        <v>78</v>
      </c>
      <c r="D6" s="686"/>
      <c r="E6" s="686"/>
      <c r="F6" s="686"/>
      <c r="G6" s="687"/>
      <c r="H6" s="114"/>
      <c r="I6" s="54"/>
      <c r="J6" s="688"/>
      <c r="K6" s="688"/>
      <c r="L6" s="688"/>
      <c r="M6" s="688"/>
      <c r="N6" s="54"/>
      <c r="O6" s="54"/>
      <c r="P6" s="54"/>
      <c r="Q6" s="54"/>
      <c r="R6" s="54"/>
      <c r="S6" s="54"/>
      <c r="T6" s="54"/>
      <c r="U6" s="54"/>
      <c r="V6" s="54"/>
      <c r="W6" s="54"/>
      <c r="X6" s="54"/>
      <c r="Y6" s="54"/>
      <c r="Z6" s="54"/>
      <c r="AA6" s="54"/>
      <c r="AB6" s="54"/>
      <c r="AC6" s="54"/>
      <c r="AD6" s="54"/>
      <c r="AE6" s="54"/>
      <c r="AF6" s="54"/>
    </row>
    <row r="7" spans="1:32" s="38" customFormat="1" ht="15.75" customHeight="1">
      <c r="A7" s="48"/>
      <c r="B7" s="105"/>
      <c r="C7" s="243" t="s">
        <v>53</v>
      </c>
      <c r="D7" s="125" t="s">
        <v>285</v>
      </c>
      <c r="E7" s="58" t="s">
        <v>292</v>
      </c>
      <c r="F7" s="59"/>
      <c r="G7" s="214"/>
      <c r="H7" s="114"/>
      <c r="I7" s="54"/>
      <c r="J7" s="688"/>
      <c r="K7" s="688"/>
      <c r="L7" s="688"/>
      <c r="M7" s="688"/>
      <c r="N7" s="54"/>
      <c r="O7" s="54"/>
      <c r="P7" s="54"/>
      <c r="Q7" s="54"/>
      <c r="R7" s="54"/>
      <c r="S7" s="54"/>
      <c r="T7" s="54"/>
      <c r="U7" s="54"/>
      <c r="V7" s="54"/>
      <c r="W7" s="54"/>
      <c r="X7" s="54"/>
      <c r="Y7" s="54"/>
      <c r="Z7" s="54"/>
      <c r="AA7" s="652" t="b">
        <v>0</v>
      </c>
      <c r="AB7" s="54"/>
      <c r="AC7" s="54"/>
      <c r="AD7" s="54"/>
      <c r="AE7" s="54"/>
      <c r="AF7" s="54"/>
    </row>
    <row r="8" spans="1:32" s="38" customFormat="1" ht="15.75" customHeight="1">
      <c r="A8" s="48"/>
      <c r="B8" s="105"/>
      <c r="C8" s="241"/>
      <c r="D8" s="125"/>
      <c r="E8" s="66" t="s">
        <v>286</v>
      </c>
      <c r="F8" s="59"/>
      <c r="G8" s="214"/>
      <c r="H8" s="114"/>
      <c r="I8" s="54"/>
      <c r="J8" s="688"/>
      <c r="K8" s="688"/>
      <c r="L8" s="688"/>
      <c r="M8" s="688"/>
      <c r="N8" s="54"/>
      <c r="O8" s="54"/>
      <c r="P8" s="54"/>
      <c r="Q8" s="54"/>
      <c r="R8" s="54"/>
      <c r="S8" s="54"/>
      <c r="T8" s="54"/>
      <c r="U8" s="54"/>
      <c r="V8" s="54"/>
      <c r="W8" s="54"/>
      <c r="X8" s="54"/>
      <c r="Y8" s="54"/>
      <c r="Z8" s="54"/>
      <c r="AA8" s="652" t="b">
        <v>0</v>
      </c>
      <c r="AB8" s="54"/>
      <c r="AC8" s="54"/>
      <c r="AD8" s="54"/>
      <c r="AE8" s="54"/>
      <c r="AF8" s="54"/>
    </row>
    <row r="9" spans="1:32" s="38" customFormat="1" ht="15.75" customHeight="1">
      <c r="A9" s="48"/>
      <c r="B9" s="105"/>
      <c r="C9" s="241"/>
      <c r="D9" s="125"/>
      <c r="E9" s="66" t="s">
        <v>284</v>
      </c>
      <c r="F9" s="59"/>
      <c r="G9" s="214"/>
      <c r="H9" s="114"/>
      <c r="I9" s="54"/>
      <c r="J9" s="688"/>
      <c r="K9" s="688"/>
      <c r="L9" s="688"/>
      <c r="M9" s="688"/>
      <c r="N9" s="54"/>
      <c r="O9" s="54"/>
      <c r="P9" s="54"/>
      <c r="Q9" s="54"/>
      <c r="R9" s="54"/>
      <c r="S9" s="54"/>
      <c r="T9" s="54"/>
      <c r="U9" s="54"/>
      <c r="V9" s="54"/>
      <c r="W9" s="54"/>
      <c r="X9" s="54"/>
      <c r="Y9" s="54"/>
      <c r="Z9" s="54"/>
      <c r="AA9" s="652" t="b">
        <v>0</v>
      </c>
      <c r="AB9" s="54"/>
      <c r="AC9" s="54"/>
      <c r="AD9" s="54"/>
      <c r="AE9" s="54"/>
      <c r="AF9" s="54"/>
    </row>
    <row r="10" spans="1:32" s="38" customFormat="1" ht="15.75" customHeight="1">
      <c r="A10" s="48"/>
      <c r="B10" s="105"/>
      <c r="C10" s="241" t="s">
        <v>54</v>
      </c>
      <c r="D10" s="58" t="s">
        <v>126</v>
      </c>
      <c r="E10" s="66"/>
      <c r="F10" s="59"/>
      <c r="G10" s="214"/>
      <c r="H10" s="114"/>
      <c r="I10" s="54"/>
      <c r="J10" s="688"/>
      <c r="K10" s="688"/>
      <c r="L10" s="688"/>
      <c r="M10" s="688"/>
      <c r="N10" s="54"/>
      <c r="O10" s="54"/>
      <c r="P10" s="54"/>
      <c r="Q10" s="54"/>
      <c r="R10" s="54"/>
      <c r="S10" s="54"/>
      <c r="T10" s="54"/>
      <c r="U10" s="54"/>
      <c r="V10" s="54"/>
      <c r="W10" s="54"/>
      <c r="X10" s="54"/>
      <c r="Y10" s="54"/>
      <c r="Z10" s="54"/>
      <c r="AA10" s="652" t="b">
        <v>0</v>
      </c>
      <c r="AB10" s="54"/>
      <c r="AC10" s="54"/>
      <c r="AD10" s="54"/>
      <c r="AE10" s="54"/>
      <c r="AF10" s="54"/>
    </row>
    <row r="11" spans="1:32" s="38" customFormat="1" ht="15.75" customHeight="1">
      <c r="A11" s="48"/>
      <c r="B11" s="105"/>
      <c r="C11" s="241" t="s">
        <v>55</v>
      </c>
      <c r="D11" s="58" t="s">
        <v>76</v>
      </c>
      <c r="E11" s="66"/>
      <c r="F11" s="59"/>
      <c r="G11" s="214"/>
      <c r="H11" s="114"/>
      <c r="I11" s="54"/>
      <c r="J11" s="688"/>
      <c r="K11" s="688"/>
      <c r="L11" s="688"/>
      <c r="M11" s="688"/>
      <c r="N11" s="54"/>
      <c r="O11" s="54"/>
      <c r="P11" s="54"/>
      <c r="Q11" s="54"/>
      <c r="R11" s="54"/>
      <c r="S11" s="54"/>
      <c r="T11" s="54"/>
      <c r="U11" s="54"/>
      <c r="V11" s="54"/>
      <c r="W11" s="54"/>
      <c r="X11" s="54"/>
      <c r="Y11" s="54"/>
      <c r="Z11" s="54"/>
      <c r="AA11" s="652" t="b">
        <v>0</v>
      </c>
      <c r="AB11" s="54"/>
      <c r="AC11" s="54"/>
      <c r="AD11" s="54"/>
      <c r="AE11" s="54"/>
      <c r="AF11" s="54"/>
    </row>
    <row r="12" spans="1:32" s="38" customFormat="1" ht="15.75" customHeight="1">
      <c r="A12" s="48"/>
      <c r="B12" s="105"/>
      <c r="C12" s="241" t="s">
        <v>56</v>
      </c>
      <c r="D12" s="58" t="s">
        <v>225</v>
      </c>
      <c r="E12" s="66"/>
      <c r="F12" s="59"/>
      <c r="G12" s="214"/>
      <c r="H12" s="114"/>
      <c r="I12" s="54"/>
      <c r="J12" s="688"/>
      <c r="K12" s="688"/>
      <c r="L12" s="688"/>
      <c r="M12" s="688"/>
      <c r="N12" s="54"/>
      <c r="O12" s="54"/>
      <c r="P12" s="54"/>
      <c r="Q12" s="54"/>
      <c r="R12" s="54"/>
      <c r="S12" s="54"/>
      <c r="T12" s="54"/>
      <c r="U12" s="54"/>
      <c r="V12" s="54"/>
      <c r="W12" s="54"/>
      <c r="X12" s="54"/>
      <c r="Y12" s="54"/>
      <c r="Z12" s="54"/>
      <c r="AA12" s="652" t="b">
        <v>0</v>
      </c>
      <c r="AB12" s="54"/>
      <c r="AC12" s="54"/>
      <c r="AD12" s="54"/>
      <c r="AE12" s="54"/>
      <c r="AF12" s="54"/>
    </row>
    <row r="13" spans="1:32" s="38" customFormat="1" ht="15.75" customHeight="1">
      <c r="A13" s="48"/>
      <c r="B13" s="105"/>
      <c r="C13" s="241" t="s">
        <v>57</v>
      </c>
      <c r="D13" s="58" t="s">
        <v>290</v>
      </c>
      <c r="E13" s="66"/>
      <c r="F13" s="59"/>
      <c r="G13" s="214"/>
      <c r="H13" s="114"/>
      <c r="I13" s="54"/>
      <c r="J13" s="688"/>
      <c r="K13" s="688"/>
      <c r="L13" s="688"/>
      <c r="M13" s="688"/>
      <c r="N13" s="54"/>
      <c r="O13" s="54"/>
      <c r="P13" s="54"/>
      <c r="Q13" s="54"/>
      <c r="R13" s="54"/>
      <c r="S13" s="54"/>
      <c r="T13" s="54"/>
      <c r="U13" s="54"/>
      <c r="V13" s="54"/>
      <c r="W13" s="54"/>
      <c r="X13" s="54"/>
      <c r="Y13" s="54"/>
      <c r="Z13" s="54"/>
      <c r="AA13" s="652" t="b">
        <v>0</v>
      </c>
      <c r="AB13" s="54"/>
      <c r="AC13" s="54"/>
      <c r="AD13" s="54"/>
      <c r="AE13" s="54"/>
      <c r="AF13" s="54"/>
    </row>
    <row r="14" spans="1:32" s="38" customFormat="1" ht="15.75" customHeight="1">
      <c r="A14" s="48"/>
      <c r="B14" s="105"/>
      <c r="C14" s="241" t="s">
        <v>58</v>
      </c>
      <c r="D14" s="125" t="s">
        <v>287</v>
      </c>
      <c r="E14" s="66" t="s">
        <v>288</v>
      </c>
      <c r="F14" s="59"/>
      <c r="G14" s="214"/>
      <c r="H14" s="114"/>
      <c r="I14" s="54"/>
      <c r="J14" s="54"/>
      <c r="K14" s="54"/>
      <c r="L14" s="54"/>
      <c r="M14" s="54"/>
      <c r="N14" s="54"/>
      <c r="O14" s="54"/>
      <c r="P14" s="54"/>
      <c r="Q14" s="54"/>
      <c r="R14" s="54"/>
      <c r="S14" s="54"/>
      <c r="T14" s="54"/>
      <c r="U14" s="54"/>
      <c r="V14" s="54"/>
      <c r="W14" s="54"/>
      <c r="X14" s="54"/>
      <c r="Y14" s="54"/>
      <c r="Z14" s="54"/>
      <c r="AA14" s="652" t="b">
        <v>0</v>
      </c>
      <c r="AB14" s="54"/>
      <c r="AC14" s="54"/>
      <c r="AD14" s="54"/>
      <c r="AE14" s="54"/>
      <c r="AF14" s="54"/>
    </row>
    <row r="15" spans="1:32" s="38" customFormat="1" ht="15.75" customHeight="1">
      <c r="A15" s="48"/>
      <c r="B15" s="105"/>
      <c r="C15" s="241"/>
      <c r="D15" s="125"/>
      <c r="E15" s="66" t="s">
        <v>289</v>
      </c>
      <c r="F15" s="59"/>
      <c r="G15" s="214"/>
      <c r="H15" s="114"/>
      <c r="I15" s="54"/>
      <c r="J15" s="54"/>
      <c r="K15" s="54"/>
      <c r="L15" s="54"/>
      <c r="M15" s="54"/>
      <c r="N15" s="54"/>
      <c r="O15" s="54"/>
      <c r="P15" s="54"/>
      <c r="Q15" s="54"/>
      <c r="R15" s="54"/>
      <c r="S15" s="54"/>
      <c r="T15" s="54"/>
      <c r="U15" s="54"/>
      <c r="V15" s="54"/>
      <c r="W15" s="54"/>
      <c r="X15" s="54"/>
      <c r="Y15" s="54"/>
      <c r="Z15" s="54"/>
      <c r="AA15" s="652" t="b">
        <v>0</v>
      </c>
      <c r="AB15" s="54"/>
      <c r="AC15" s="54"/>
      <c r="AD15" s="54"/>
      <c r="AE15" s="54"/>
      <c r="AF15" s="54"/>
    </row>
    <row r="16" spans="1:32" s="38" customFormat="1" ht="15.75" customHeight="1">
      <c r="A16" s="48"/>
      <c r="B16" s="105"/>
      <c r="C16" s="241" t="s">
        <v>59</v>
      </c>
      <c r="D16" s="58" t="s">
        <v>291</v>
      </c>
      <c r="E16" s="58"/>
      <c r="F16" s="59"/>
      <c r="G16" s="214"/>
      <c r="H16" s="114"/>
      <c r="I16" s="54"/>
      <c r="J16" s="54"/>
      <c r="K16" s="54"/>
      <c r="L16" s="54"/>
      <c r="M16" s="54"/>
      <c r="N16" s="54"/>
      <c r="O16" s="54"/>
      <c r="P16" s="54"/>
      <c r="Q16" s="54"/>
      <c r="R16" s="54"/>
      <c r="S16" s="54"/>
      <c r="T16" s="54"/>
      <c r="U16" s="54"/>
      <c r="V16" s="54"/>
      <c r="W16" s="54"/>
      <c r="X16" s="54"/>
      <c r="Y16" s="54"/>
      <c r="Z16" s="54"/>
      <c r="AA16" s="652" t="b">
        <v>0</v>
      </c>
      <c r="AB16" s="54"/>
      <c r="AC16" s="54"/>
      <c r="AD16" s="54"/>
      <c r="AE16" s="54"/>
      <c r="AF16" s="54"/>
    </row>
    <row r="17" spans="1:32" s="38" customFormat="1" ht="15.75" customHeight="1">
      <c r="A17" s="48"/>
      <c r="B17" s="105"/>
      <c r="C17" s="244" t="s">
        <v>60</v>
      </c>
      <c r="D17" s="58" t="s">
        <v>96</v>
      </c>
      <c r="E17" s="58"/>
      <c r="F17" s="59"/>
      <c r="G17" s="214"/>
      <c r="H17" s="114"/>
      <c r="I17" s="54"/>
      <c r="J17" s="54"/>
      <c r="K17" s="54"/>
      <c r="L17" s="54"/>
      <c r="M17" s="54"/>
      <c r="N17" s="54"/>
      <c r="O17" s="54"/>
      <c r="P17" s="54"/>
      <c r="Q17" s="54"/>
      <c r="R17" s="54"/>
      <c r="S17" s="54"/>
      <c r="T17" s="54"/>
      <c r="U17" s="54"/>
      <c r="V17" s="54"/>
      <c r="W17" s="54"/>
      <c r="X17" s="54"/>
      <c r="Y17" s="54"/>
      <c r="Z17" s="54"/>
      <c r="AA17" s="652" t="b">
        <v>0</v>
      </c>
      <c r="AB17" s="54"/>
      <c r="AC17" s="54"/>
      <c r="AD17" s="54"/>
      <c r="AE17" s="54"/>
      <c r="AF17" s="54"/>
    </row>
    <row r="18" spans="1:32" s="38" customFormat="1" ht="15.75" customHeight="1">
      <c r="A18" s="48"/>
      <c r="B18" s="102"/>
      <c r="C18" s="682" t="s">
        <v>63</v>
      </c>
      <c r="D18" s="683"/>
      <c r="E18" s="683"/>
      <c r="F18" s="683"/>
      <c r="G18" s="684"/>
      <c r="H18" s="112"/>
      <c r="I18" s="54"/>
      <c r="J18" s="54"/>
      <c r="K18" s="54"/>
      <c r="L18" s="54"/>
      <c r="M18" s="54"/>
      <c r="N18" s="54"/>
      <c r="O18" s="54"/>
      <c r="P18" s="54"/>
      <c r="Q18" s="54"/>
      <c r="R18" s="54"/>
      <c r="S18" s="54"/>
      <c r="T18" s="54"/>
      <c r="U18" s="54"/>
      <c r="V18" s="54"/>
      <c r="W18" s="54"/>
      <c r="X18" s="54"/>
      <c r="Y18" s="54"/>
      <c r="Z18" s="54"/>
      <c r="AA18" s="54"/>
      <c r="AB18" s="54"/>
      <c r="AC18" s="54"/>
      <c r="AD18" s="54"/>
      <c r="AE18" s="54"/>
      <c r="AF18" s="54"/>
    </row>
    <row r="19" spans="1:32" s="38" customFormat="1" ht="33" customHeight="1">
      <c r="A19" s="48"/>
      <c r="B19" s="102"/>
      <c r="C19" s="237"/>
      <c r="D19" s="676" t="s">
        <v>62</v>
      </c>
      <c r="E19" s="676"/>
      <c r="F19" s="666"/>
      <c r="G19" s="667"/>
      <c r="H19" s="113"/>
      <c r="I19" s="54"/>
      <c r="J19" s="54"/>
      <c r="K19" s="54"/>
      <c r="L19" s="54"/>
      <c r="M19" s="54"/>
      <c r="N19" s="54"/>
      <c r="O19" s="54"/>
      <c r="P19" s="54"/>
      <c r="Q19" s="54"/>
      <c r="R19" s="54"/>
      <c r="S19" s="54"/>
      <c r="T19" s="54"/>
      <c r="U19" s="54"/>
      <c r="V19" s="54"/>
      <c r="W19" s="54"/>
      <c r="X19" s="54"/>
      <c r="Y19" s="54"/>
      <c r="Z19" s="54"/>
      <c r="AA19" s="54"/>
      <c r="AB19" s="54"/>
      <c r="AC19" s="54"/>
      <c r="AD19" s="54"/>
      <c r="AE19" s="54"/>
      <c r="AF19" s="54"/>
    </row>
    <row r="20" spans="1:32" s="38" customFormat="1" ht="31.5" customHeight="1">
      <c r="A20" s="48"/>
      <c r="B20" s="103"/>
      <c r="C20" s="238" t="s">
        <v>64</v>
      </c>
      <c r="D20" s="223" t="s">
        <v>51</v>
      </c>
      <c r="E20" s="223"/>
      <c r="F20" s="677" t="s">
        <v>52</v>
      </c>
      <c r="G20" s="678"/>
      <c r="H20" s="114"/>
      <c r="I20" s="54"/>
      <c r="J20" s="54"/>
      <c r="K20" s="54"/>
      <c r="L20" s="54"/>
      <c r="M20" s="54"/>
      <c r="N20" s="54"/>
      <c r="O20" s="54"/>
      <c r="P20" s="54"/>
      <c r="Q20" s="54"/>
      <c r="R20" s="54"/>
      <c r="S20" s="54"/>
      <c r="T20" s="54"/>
      <c r="U20" s="54"/>
      <c r="V20" s="54"/>
      <c r="W20" s="54"/>
      <c r="X20" s="54"/>
      <c r="Y20" s="54"/>
      <c r="Z20" s="54"/>
      <c r="AA20" s="54"/>
      <c r="AB20" s="54"/>
      <c r="AC20" s="54"/>
      <c r="AD20" s="54"/>
      <c r="AE20" s="54"/>
      <c r="AF20" s="54"/>
    </row>
    <row r="21" spans="1:32" s="38" customFormat="1" ht="15.75" customHeight="1">
      <c r="A21" s="48"/>
      <c r="B21" s="105"/>
      <c r="C21" s="239" t="s">
        <v>53</v>
      </c>
      <c r="D21" s="212" t="s">
        <v>65</v>
      </c>
      <c r="E21" s="212"/>
      <c r="F21" s="59"/>
      <c r="G21" s="214"/>
      <c r="H21" s="114"/>
      <c r="I21" s="54"/>
      <c r="J21" s="54"/>
      <c r="K21" s="54"/>
      <c r="L21" s="54"/>
      <c r="M21" s="54"/>
      <c r="N21" s="54"/>
      <c r="O21" s="54"/>
      <c r="P21" s="54"/>
      <c r="Q21" s="54"/>
      <c r="R21" s="54"/>
      <c r="S21" s="54"/>
      <c r="T21" s="54"/>
      <c r="U21" s="54"/>
      <c r="V21" s="54"/>
      <c r="W21" s="54"/>
      <c r="X21" s="54"/>
      <c r="Y21" s="54"/>
      <c r="Z21" s="54"/>
      <c r="AA21" s="54"/>
      <c r="AB21" s="54"/>
      <c r="AC21" s="54"/>
      <c r="AD21" s="54"/>
      <c r="AE21" s="54"/>
      <c r="AF21" s="54"/>
    </row>
    <row r="22" spans="1:32" s="38" customFormat="1" ht="15.75" customHeight="1">
      <c r="A22" s="48"/>
      <c r="B22" s="105"/>
      <c r="C22" s="239" t="s">
        <v>54</v>
      </c>
      <c r="D22" s="212" t="s">
        <v>66</v>
      </c>
      <c r="E22" s="212"/>
      <c r="F22" s="59"/>
      <c r="G22" s="214"/>
      <c r="H22" s="114"/>
      <c r="I22" s="54"/>
      <c r="J22" s="54"/>
      <c r="K22" s="54"/>
      <c r="L22" s="54"/>
      <c r="M22" s="54"/>
      <c r="N22" s="54"/>
      <c r="O22" s="54"/>
      <c r="P22" s="54"/>
      <c r="Q22" s="54"/>
      <c r="R22" s="54"/>
      <c r="S22" s="54"/>
      <c r="T22" s="54"/>
      <c r="U22" s="54"/>
      <c r="V22" s="54"/>
      <c r="W22" s="54"/>
      <c r="X22" s="54"/>
      <c r="Y22" s="54"/>
      <c r="Z22" s="54"/>
      <c r="AA22" s="54"/>
      <c r="AB22" s="54"/>
      <c r="AC22" s="54"/>
      <c r="AD22" s="54"/>
      <c r="AE22" s="54"/>
      <c r="AF22" s="54"/>
    </row>
    <row r="23" spans="1:32" s="38" customFormat="1" ht="15.75" customHeight="1">
      <c r="A23" s="48"/>
      <c r="B23" s="105"/>
      <c r="C23" s="239" t="s">
        <v>55</v>
      </c>
      <c r="D23" s="212" t="s">
        <v>127</v>
      </c>
      <c r="E23" s="212"/>
      <c r="F23" s="59"/>
      <c r="G23" s="214"/>
      <c r="H23" s="114"/>
      <c r="I23" s="54"/>
      <c r="J23" s="54"/>
      <c r="K23" s="54"/>
      <c r="L23" s="54"/>
      <c r="M23" s="54"/>
      <c r="N23" s="54"/>
      <c r="O23" s="54"/>
      <c r="P23" s="54"/>
      <c r="Q23" s="54"/>
      <c r="R23" s="54"/>
      <c r="S23" s="54"/>
      <c r="T23" s="54"/>
      <c r="U23" s="54"/>
      <c r="V23" s="54"/>
      <c r="W23" s="54"/>
      <c r="X23" s="54"/>
      <c r="Y23" s="54"/>
      <c r="Z23" s="54"/>
      <c r="AA23" s="54"/>
      <c r="AB23" s="54"/>
      <c r="AC23" s="54"/>
      <c r="AD23" s="54"/>
      <c r="AE23" s="54"/>
      <c r="AF23" s="54"/>
    </row>
    <row r="24" spans="1:32" s="38" customFormat="1" ht="15.75" customHeight="1">
      <c r="A24" s="48"/>
      <c r="B24" s="105"/>
      <c r="C24" s="239" t="s">
        <v>56</v>
      </c>
      <c r="D24" s="212" t="s">
        <v>67</v>
      </c>
      <c r="E24" s="212"/>
      <c r="F24" s="59"/>
      <c r="G24" s="214"/>
      <c r="H24" s="114"/>
      <c r="I24" s="54"/>
      <c r="J24" s="54"/>
      <c r="K24" s="54"/>
      <c r="L24" s="54"/>
      <c r="M24" s="54"/>
      <c r="N24" s="54"/>
      <c r="O24" s="54"/>
      <c r="P24" s="54"/>
      <c r="Q24" s="54"/>
      <c r="R24" s="54"/>
      <c r="S24" s="54"/>
      <c r="T24" s="54"/>
      <c r="U24" s="54"/>
      <c r="V24" s="54"/>
      <c r="W24" s="54"/>
      <c r="X24" s="54"/>
      <c r="Y24" s="54"/>
      <c r="Z24" s="54"/>
      <c r="AA24" s="54"/>
      <c r="AB24" s="54"/>
      <c r="AC24" s="54"/>
      <c r="AD24" s="54"/>
      <c r="AE24" s="54"/>
      <c r="AF24" s="54"/>
    </row>
    <row r="25" spans="1:32" s="38" customFormat="1" ht="15.75" customHeight="1">
      <c r="A25" s="48"/>
      <c r="B25" s="105"/>
      <c r="C25" s="239" t="s">
        <v>57</v>
      </c>
      <c r="D25" s="212" t="s">
        <v>68</v>
      </c>
      <c r="E25" s="212"/>
      <c r="F25" s="59"/>
      <c r="G25" s="214"/>
      <c r="H25" s="114"/>
      <c r="I25" s="54"/>
      <c r="J25" s="54"/>
      <c r="K25" s="54"/>
      <c r="L25" s="54"/>
      <c r="M25" s="54"/>
      <c r="N25" s="54"/>
      <c r="O25" s="54"/>
      <c r="P25" s="54"/>
      <c r="Q25" s="54"/>
      <c r="R25" s="54"/>
      <c r="S25" s="54"/>
      <c r="T25" s="54"/>
      <c r="U25" s="54"/>
      <c r="V25" s="54"/>
      <c r="W25" s="54"/>
      <c r="X25" s="54"/>
      <c r="Y25" s="54"/>
      <c r="Z25" s="54"/>
      <c r="AA25" s="54"/>
      <c r="AB25" s="54"/>
      <c r="AC25" s="54"/>
      <c r="AD25" s="54"/>
      <c r="AE25" s="54"/>
      <c r="AF25" s="54"/>
    </row>
    <row r="26" spans="1:32" s="7" customFormat="1" ht="15.75" customHeight="1">
      <c r="A26" s="45"/>
      <c r="B26" s="105"/>
      <c r="C26" s="239" t="s">
        <v>58</v>
      </c>
      <c r="D26" s="212" t="s">
        <v>69</v>
      </c>
      <c r="E26" s="212"/>
      <c r="F26" s="59"/>
      <c r="G26" s="214"/>
      <c r="H26" s="114"/>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7" customFormat="1" ht="15.75" customHeight="1">
      <c r="A27" s="45"/>
      <c r="B27" s="105"/>
      <c r="C27" s="239" t="s">
        <v>59</v>
      </c>
      <c r="D27" s="212" t="s">
        <v>70</v>
      </c>
      <c r="E27" s="212"/>
      <c r="F27" s="59"/>
      <c r="G27" s="214"/>
      <c r="H27" s="114"/>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1:32" s="7" customFormat="1" ht="15.75" customHeight="1">
      <c r="A28" s="45"/>
      <c r="B28" s="105"/>
      <c r="C28" s="239" t="s">
        <v>60</v>
      </c>
      <c r="D28" s="668" t="s">
        <v>71</v>
      </c>
      <c r="E28" s="212"/>
      <c r="F28" s="59"/>
      <c r="G28" s="214"/>
      <c r="H28" s="114"/>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s="7" customFormat="1" ht="15.75" customHeight="1">
      <c r="A29" s="45"/>
      <c r="B29" s="105"/>
      <c r="C29" s="239" t="s">
        <v>61</v>
      </c>
      <c r="D29" s="212" t="s">
        <v>72</v>
      </c>
      <c r="E29" s="212"/>
      <c r="F29" s="59"/>
      <c r="G29" s="214"/>
      <c r="H29" s="114"/>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s="7" customFormat="1" ht="15.75" customHeight="1">
      <c r="A30" s="45"/>
      <c r="B30" s="105"/>
      <c r="C30" s="240"/>
      <c r="D30" s="665" t="s">
        <v>73</v>
      </c>
      <c r="E30" s="213"/>
      <c r="F30" s="59"/>
      <c r="G30" s="214"/>
      <c r="H30" s="114"/>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s="7" customFormat="1" ht="15.75" customHeight="1">
      <c r="A31" s="45"/>
      <c r="B31" s="105"/>
      <c r="C31" s="239"/>
      <c r="D31" s="675"/>
      <c r="E31" s="675"/>
      <c r="F31" s="59"/>
      <c r="G31" s="214"/>
      <c r="H31" s="60"/>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s="7" customFormat="1" ht="15.75" customHeight="1">
      <c r="A32" s="45"/>
      <c r="B32" s="106"/>
      <c r="C32" s="241"/>
      <c r="D32" s="675"/>
      <c r="E32" s="675"/>
      <c r="F32" s="59"/>
      <c r="G32" s="215"/>
      <c r="H32" s="60"/>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s="7" customFormat="1" ht="15.75" customHeight="1">
      <c r="A33" s="45"/>
      <c r="B33" s="106"/>
      <c r="C33" s="241"/>
      <c r="D33" s="675"/>
      <c r="E33" s="675"/>
      <c r="F33" s="59"/>
      <c r="G33" s="215"/>
      <c r="H33" s="60"/>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s="7" customFormat="1" ht="15.75" customHeight="1">
      <c r="A34" s="45"/>
      <c r="B34" s="106"/>
      <c r="C34" s="241"/>
      <c r="D34" s="675"/>
      <c r="E34" s="675"/>
      <c r="F34" s="59"/>
      <c r="G34" s="215"/>
      <c r="H34" s="60"/>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1:32" s="38" customFormat="1" ht="15.75" customHeight="1">
      <c r="A35" s="48"/>
      <c r="B35" s="106"/>
      <c r="C35" s="241"/>
      <c r="D35" s="675"/>
      <c r="E35" s="675"/>
      <c r="F35" s="59"/>
      <c r="G35" s="215"/>
      <c r="H35" s="62"/>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36" spans="1:32" s="38" customFormat="1" ht="15.75" customHeight="1">
      <c r="A36" s="48"/>
      <c r="B36" s="110"/>
      <c r="C36" s="242"/>
      <c r="D36" s="236"/>
      <c r="E36" s="245"/>
      <c r="F36" s="216"/>
      <c r="G36" s="217"/>
      <c r="H36" s="62"/>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32" s="38" customFormat="1" ht="12" customHeight="1">
      <c r="A37" s="48"/>
      <c r="B37" s="110"/>
      <c r="C37" s="62"/>
      <c r="D37" s="62"/>
      <c r="E37" s="62"/>
      <c r="F37" s="62"/>
      <c r="G37" s="62"/>
      <c r="H37" s="62"/>
      <c r="I37" s="54"/>
      <c r="J37" s="54"/>
      <c r="K37" s="54"/>
      <c r="L37" s="54"/>
      <c r="M37" s="54"/>
      <c r="N37" s="54"/>
      <c r="O37" s="54"/>
      <c r="P37" s="54"/>
      <c r="Q37" s="54"/>
      <c r="R37" s="54"/>
      <c r="S37" s="54"/>
      <c r="T37" s="54"/>
      <c r="U37" s="54"/>
      <c r="V37" s="54"/>
      <c r="W37" s="54"/>
      <c r="X37" s="54"/>
      <c r="Y37" s="54"/>
      <c r="Z37" s="54"/>
      <c r="AA37" s="54"/>
      <c r="AB37" s="54"/>
      <c r="AC37" s="54"/>
      <c r="AD37" s="54"/>
      <c r="AE37" s="54"/>
      <c r="AF37" s="54"/>
    </row>
    <row r="38" ht="6" customHeight="1"/>
    <row r="39" ht="12" customHeight="1"/>
    <row r="40" ht="5.25" customHeight="1"/>
    <row r="42" spans="1:32" s="9" customFormat="1" ht="33" customHeight="1">
      <c r="A42" s="42"/>
      <c r="B42" s="46"/>
      <c r="C42" s="56"/>
      <c r="D42" s="56"/>
      <c r="E42" s="56"/>
      <c r="F42" s="56"/>
      <c r="G42" s="56"/>
      <c r="H42" s="56"/>
      <c r="I42" s="51"/>
      <c r="J42" s="51"/>
      <c r="K42" s="51"/>
      <c r="L42" s="51"/>
      <c r="M42" s="51"/>
      <c r="N42" s="51"/>
      <c r="O42" s="51"/>
      <c r="P42" s="51"/>
      <c r="Q42" s="51"/>
      <c r="R42" s="51"/>
      <c r="S42" s="51"/>
      <c r="T42" s="51"/>
      <c r="U42" s="51"/>
      <c r="V42" s="51"/>
      <c r="W42" s="51"/>
      <c r="X42" s="51"/>
      <c r="Y42" s="51"/>
      <c r="Z42" s="51"/>
      <c r="AA42" s="51"/>
      <c r="AB42" s="51"/>
      <c r="AC42" s="51"/>
      <c r="AD42" s="51"/>
      <c r="AE42" s="51"/>
      <c r="AF42" s="51"/>
    </row>
    <row r="43" spans="1:32" s="9" customFormat="1" ht="21" customHeight="1">
      <c r="A43" s="42"/>
      <c r="B43" s="46"/>
      <c r="C43" s="56"/>
      <c r="D43" s="56"/>
      <c r="E43" s="56"/>
      <c r="F43" s="56"/>
      <c r="G43" s="56"/>
      <c r="H43" s="56"/>
      <c r="I43" s="211"/>
      <c r="J43" s="211"/>
      <c r="K43" s="211"/>
      <c r="L43" s="51"/>
      <c r="M43" s="51"/>
      <c r="N43" s="51"/>
      <c r="O43" s="51"/>
      <c r="P43" s="51"/>
      <c r="Q43" s="51"/>
      <c r="R43" s="51"/>
      <c r="S43" s="51"/>
      <c r="T43" s="51"/>
      <c r="U43" s="51"/>
      <c r="V43" s="51"/>
      <c r="W43" s="51"/>
      <c r="X43" s="51"/>
      <c r="Y43" s="51"/>
      <c r="Z43" s="51"/>
      <c r="AA43" s="51"/>
      <c r="AB43" s="51"/>
      <c r="AC43" s="51"/>
      <c r="AD43" s="51"/>
      <c r="AE43" s="51"/>
      <c r="AF43" s="51"/>
    </row>
    <row r="44" spans="1:32" s="9" customFormat="1" ht="27" customHeight="1">
      <c r="A44" s="42"/>
      <c r="B44" s="46"/>
      <c r="C44" s="56"/>
      <c r="D44" s="56"/>
      <c r="E44" s="56"/>
      <c r="F44" s="56"/>
      <c r="G44" s="56"/>
      <c r="H44" s="56"/>
      <c r="I44" s="51"/>
      <c r="J44" s="51"/>
      <c r="K44" s="51"/>
      <c r="L44" s="51"/>
      <c r="M44" s="51"/>
      <c r="N44" s="51"/>
      <c r="O44" s="51"/>
      <c r="P44" s="51"/>
      <c r="Q44" s="51"/>
      <c r="R44" s="51"/>
      <c r="S44" s="51"/>
      <c r="T44" s="51"/>
      <c r="U44" s="51"/>
      <c r="V44" s="51"/>
      <c r="W44" s="51"/>
      <c r="X44" s="51"/>
      <c r="Y44" s="51"/>
      <c r="Z44" s="51"/>
      <c r="AA44" s="51"/>
      <c r="AB44" s="51"/>
      <c r="AC44" s="51"/>
      <c r="AD44" s="51"/>
      <c r="AE44" s="51"/>
      <c r="AF44" s="51"/>
    </row>
    <row r="45" spans="1:32" s="10" customFormat="1" ht="15.75" customHeight="1">
      <c r="A45" s="43"/>
      <c r="B45" s="46"/>
      <c r="C45" s="56"/>
      <c r="D45" s="56"/>
      <c r="E45" s="56"/>
      <c r="F45" s="56"/>
      <c r="G45" s="56"/>
      <c r="H45" s="56"/>
      <c r="I45" s="52"/>
      <c r="J45" s="52"/>
      <c r="K45" s="52"/>
      <c r="L45" s="52"/>
      <c r="M45" s="52"/>
      <c r="N45" s="52"/>
      <c r="O45" s="52"/>
      <c r="P45" s="52"/>
      <c r="Q45" s="52"/>
      <c r="R45" s="52"/>
      <c r="S45" s="52"/>
      <c r="T45" s="52"/>
      <c r="U45" s="52"/>
      <c r="V45" s="52"/>
      <c r="W45" s="52"/>
      <c r="X45" s="52"/>
      <c r="Y45" s="52"/>
      <c r="Z45" s="52"/>
      <c r="AA45" s="52"/>
      <c r="AB45" s="52"/>
      <c r="AC45" s="52"/>
      <c r="AD45" s="52"/>
      <c r="AE45" s="52"/>
      <c r="AF45" s="52"/>
    </row>
    <row r="46" spans="1:32" s="10" customFormat="1" ht="15.75" customHeight="1">
      <c r="A46" s="43"/>
      <c r="B46" s="46"/>
      <c r="C46" s="56"/>
      <c r="D46" s="56"/>
      <c r="E46" s="56"/>
      <c r="F46" s="56"/>
      <c r="G46" s="56"/>
      <c r="H46" s="56"/>
      <c r="I46" s="52"/>
      <c r="J46" s="52"/>
      <c r="K46" s="52"/>
      <c r="L46" s="52"/>
      <c r="M46" s="52"/>
      <c r="N46" s="52"/>
      <c r="O46" s="52"/>
      <c r="P46" s="52"/>
      <c r="Q46" s="52"/>
      <c r="R46" s="52"/>
      <c r="S46" s="52"/>
      <c r="T46" s="52"/>
      <c r="U46" s="52"/>
      <c r="V46" s="52"/>
      <c r="W46" s="52"/>
      <c r="X46" s="52"/>
      <c r="Y46" s="52"/>
      <c r="Z46" s="52"/>
      <c r="AA46" s="52"/>
      <c r="AB46" s="52"/>
      <c r="AC46" s="52"/>
      <c r="AD46" s="52"/>
      <c r="AE46" s="52"/>
      <c r="AF46" s="52"/>
    </row>
    <row r="47" spans="1:32" s="38" customFormat="1" ht="15.75" customHeight="1">
      <c r="A47" s="48"/>
      <c r="B47" s="46"/>
      <c r="C47" s="56"/>
      <c r="D47" s="56"/>
      <c r="E47" s="56"/>
      <c r="F47" s="56"/>
      <c r="G47" s="56"/>
      <c r="H47" s="56"/>
      <c r="I47" s="54"/>
      <c r="J47" s="54"/>
      <c r="K47" s="54"/>
      <c r="L47" s="54"/>
      <c r="M47" s="54"/>
      <c r="N47" s="54"/>
      <c r="O47" s="54"/>
      <c r="P47" s="54"/>
      <c r="Q47" s="54"/>
      <c r="R47" s="54"/>
      <c r="S47" s="54"/>
      <c r="T47" s="54"/>
      <c r="U47" s="54"/>
      <c r="V47" s="54"/>
      <c r="W47" s="54"/>
      <c r="X47" s="54"/>
      <c r="Y47" s="54"/>
      <c r="Z47" s="54"/>
      <c r="AA47" s="54"/>
      <c r="AB47" s="54"/>
      <c r="AC47" s="54"/>
      <c r="AD47" s="54"/>
      <c r="AE47" s="54"/>
      <c r="AF47" s="54"/>
    </row>
    <row r="48" spans="1:32" s="38" customFormat="1" ht="15.75" customHeight="1">
      <c r="A48" s="48"/>
      <c r="B48" s="46"/>
      <c r="C48" s="56"/>
      <c r="D48" s="56"/>
      <c r="E48" s="56"/>
      <c r="F48" s="56"/>
      <c r="G48" s="56"/>
      <c r="H48" s="56"/>
      <c r="I48" s="54"/>
      <c r="J48" s="54"/>
      <c r="K48" s="54"/>
      <c r="L48" s="54"/>
      <c r="M48" s="54"/>
      <c r="N48" s="54"/>
      <c r="O48" s="54"/>
      <c r="P48" s="54"/>
      <c r="Q48" s="54"/>
      <c r="R48" s="54"/>
      <c r="S48" s="54"/>
      <c r="T48" s="54"/>
      <c r="U48" s="54"/>
      <c r="V48" s="54"/>
      <c r="W48" s="54"/>
      <c r="X48" s="54"/>
      <c r="Y48" s="54"/>
      <c r="Z48" s="54"/>
      <c r="AA48" s="54"/>
      <c r="AB48" s="54"/>
      <c r="AC48" s="54"/>
      <c r="AD48" s="54"/>
      <c r="AE48" s="54"/>
      <c r="AF48" s="54"/>
    </row>
    <row r="49" spans="1:32" s="38" customFormat="1" ht="15.75" customHeight="1">
      <c r="A49" s="48"/>
      <c r="B49" s="46"/>
      <c r="C49" s="56"/>
      <c r="D49" s="56"/>
      <c r="E49" s="56"/>
      <c r="F49" s="56"/>
      <c r="G49" s="56"/>
      <c r="H49" s="56"/>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s="38" customFormat="1" ht="15.75" customHeight="1">
      <c r="A50" s="48"/>
      <c r="B50" s="46"/>
      <c r="C50" s="56"/>
      <c r="D50" s="56"/>
      <c r="E50" s="56"/>
      <c r="F50" s="56"/>
      <c r="G50" s="56"/>
      <c r="H50" s="56"/>
      <c r="I50" s="54"/>
      <c r="J50" s="54"/>
      <c r="K50" s="54"/>
      <c r="L50" s="54"/>
      <c r="M50" s="54"/>
      <c r="N50" s="54"/>
      <c r="O50" s="54"/>
      <c r="P50" s="54"/>
      <c r="Q50" s="54"/>
      <c r="R50" s="54"/>
      <c r="S50" s="54"/>
      <c r="T50" s="54"/>
      <c r="U50" s="54"/>
      <c r="V50" s="54"/>
      <c r="W50" s="54"/>
      <c r="X50" s="54"/>
      <c r="Y50" s="54"/>
      <c r="Z50" s="54"/>
      <c r="AA50" s="54"/>
      <c r="AB50" s="54"/>
      <c r="AC50" s="54"/>
      <c r="AD50" s="54"/>
      <c r="AE50" s="54"/>
      <c r="AF50" s="54"/>
    </row>
    <row r="51" spans="1:32" s="38" customFormat="1" ht="15.75" customHeight="1">
      <c r="A51" s="48"/>
      <c r="B51" s="46"/>
      <c r="C51" s="56"/>
      <c r="D51" s="56"/>
      <c r="E51" s="56"/>
      <c r="F51" s="56"/>
      <c r="G51" s="56"/>
      <c r="H51" s="56"/>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1:32" s="7" customFormat="1" ht="15.75" customHeight="1">
      <c r="A52" s="45"/>
      <c r="B52" s="46"/>
      <c r="C52" s="56"/>
      <c r="D52" s="56"/>
      <c r="E52" s="56"/>
      <c r="F52" s="56"/>
      <c r="G52" s="56"/>
      <c r="H52" s="56"/>
      <c r="I52" s="55"/>
      <c r="J52" s="55"/>
      <c r="K52" s="55"/>
      <c r="L52" s="55"/>
      <c r="M52" s="55"/>
      <c r="N52" s="55"/>
      <c r="O52" s="55"/>
      <c r="P52" s="55"/>
      <c r="Q52" s="55"/>
      <c r="R52" s="55"/>
      <c r="S52" s="55"/>
      <c r="T52" s="55"/>
      <c r="U52" s="55"/>
      <c r="V52" s="55"/>
      <c r="W52" s="55"/>
      <c r="X52" s="55"/>
      <c r="Y52" s="55"/>
      <c r="Z52" s="55"/>
      <c r="AA52" s="55"/>
      <c r="AB52" s="55"/>
      <c r="AC52" s="55"/>
      <c r="AD52" s="55"/>
      <c r="AE52" s="55"/>
      <c r="AF52" s="55"/>
    </row>
    <row r="53" spans="1:32" s="38" customFormat="1" ht="15.75" customHeight="1">
      <c r="A53" s="48"/>
      <c r="B53" s="46"/>
      <c r="C53" s="56"/>
      <c r="D53" s="56"/>
      <c r="E53" s="56"/>
      <c r="F53" s="56"/>
      <c r="G53" s="56"/>
      <c r="H53" s="56"/>
      <c r="I53" s="54"/>
      <c r="J53" s="54"/>
      <c r="K53" s="54"/>
      <c r="L53" s="54"/>
      <c r="M53" s="54"/>
      <c r="N53" s="54"/>
      <c r="O53" s="54"/>
      <c r="P53" s="54"/>
      <c r="Q53" s="54"/>
      <c r="R53" s="54"/>
      <c r="S53" s="54"/>
      <c r="T53" s="54"/>
      <c r="U53" s="54"/>
      <c r="V53" s="54"/>
      <c r="W53" s="54"/>
      <c r="X53" s="54"/>
      <c r="Y53" s="54"/>
      <c r="Z53" s="54"/>
      <c r="AA53" s="54"/>
      <c r="AB53" s="54"/>
      <c r="AC53" s="54"/>
      <c r="AD53" s="54"/>
      <c r="AE53" s="54"/>
      <c r="AF53" s="54"/>
    </row>
    <row r="54" spans="1:32" s="38" customFormat="1" ht="15.75" customHeight="1">
      <c r="A54" s="48"/>
      <c r="B54" s="46"/>
      <c r="C54" s="56"/>
      <c r="D54" s="56"/>
      <c r="E54" s="56"/>
      <c r="F54" s="56"/>
      <c r="G54" s="56"/>
      <c r="H54" s="56"/>
      <c r="I54" s="54"/>
      <c r="J54" s="54"/>
      <c r="K54" s="54"/>
      <c r="L54" s="54"/>
      <c r="M54" s="54"/>
      <c r="N54" s="54"/>
      <c r="O54" s="54"/>
      <c r="P54" s="54"/>
      <c r="Q54" s="54"/>
      <c r="R54" s="54"/>
      <c r="S54" s="54"/>
      <c r="T54" s="54"/>
      <c r="U54" s="54"/>
      <c r="V54" s="54"/>
      <c r="W54" s="54"/>
      <c r="X54" s="54"/>
      <c r="Y54" s="54"/>
      <c r="Z54" s="54"/>
      <c r="AA54" s="54"/>
      <c r="AB54" s="54"/>
      <c r="AC54" s="54"/>
      <c r="AD54" s="54"/>
      <c r="AE54" s="54"/>
      <c r="AF54" s="54"/>
    </row>
    <row r="55" spans="1:32" s="38" customFormat="1" ht="15.75" customHeight="1">
      <c r="A55" s="48"/>
      <c r="B55" s="46"/>
      <c r="C55" s="56"/>
      <c r="D55" s="56"/>
      <c r="E55" s="56"/>
      <c r="F55" s="56"/>
      <c r="G55" s="56"/>
      <c r="H55" s="56"/>
      <c r="I55" s="54"/>
      <c r="J55" s="54"/>
      <c r="K55" s="54"/>
      <c r="L55" s="54"/>
      <c r="M55" s="54"/>
      <c r="N55" s="54"/>
      <c r="O55" s="54"/>
      <c r="P55" s="54"/>
      <c r="Q55" s="54"/>
      <c r="R55" s="54"/>
      <c r="S55" s="54"/>
      <c r="T55" s="54"/>
      <c r="U55" s="54"/>
      <c r="V55" s="54"/>
      <c r="W55" s="54"/>
      <c r="X55" s="54"/>
      <c r="Y55" s="54"/>
      <c r="Z55" s="54"/>
      <c r="AA55" s="54"/>
      <c r="AB55" s="54"/>
      <c r="AC55" s="54"/>
      <c r="AD55" s="54"/>
      <c r="AE55" s="54"/>
      <c r="AF55" s="54"/>
    </row>
    <row r="56" spans="1:32" s="38" customFormat="1" ht="15.75" customHeight="1">
      <c r="A56" s="48"/>
      <c r="B56" s="46"/>
      <c r="C56" s="56"/>
      <c r="D56" s="56"/>
      <c r="E56" s="56"/>
      <c r="F56" s="56"/>
      <c r="G56" s="56"/>
      <c r="H56" s="56"/>
      <c r="I56" s="54"/>
      <c r="J56" s="54"/>
      <c r="K56" s="54"/>
      <c r="L56" s="54"/>
      <c r="M56" s="54"/>
      <c r="N56" s="54"/>
      <c r="O56" s="54"/>
      <c r="P56" s="54"/>
      <c r="Q56" s="54"/>
      <c r="R56" s="54"/>
      <c r="S56" s="54"/>
      <c r="T56" s="54"/>
      <c r="U56" s="54"/>
      <c r="V56" s="54"/>
      <c r="W56" s="54"/>
      <c r="X56" s="54"/>
      <c r="Y56" s="54"/>
      <c r="Z56" s="54"/>
      <c r="AA56" s="54"/>
      <c r="AB56" s="54"/>
      <c r="AC56" s="54"/>
      <c r="AD56" s="54"/>
      <c r="AE56" s="54"/>
      <c r="AF56" s="54"/>
    </row>
    <row r="57" spans="1:32" s="38" customFormat="1" ht="15.75" customHeight="1">
      <c r="A57" s="48"/>
      <c r="B57" s="46"/>
      <c r="C57" s="56"/>
      <c r="D57" s="56"/>
      <c r="E57" s="56"/>
      <c r="F57" s="56"/>
      <c r="G57" s="56"/>
      <c r="H57" s="56"/>
      <c r="I57" s="54"/>
      <c r="J57" s="54"/>
      <c r="K57" s="54"/>
      <c r="L57" s="54"/>
      <c r="M57" s="54"/>
      <c r="N57" s="54"/>
      <c r="O57" s="54"/>
      <c r="P57" s="54"/>
      <c r="Q57" s="54"/>
      <c r="R57" s="54"/>
      <c r="S57" s="54"/>
      <c r="T57" s="54"/>
      <c r="U57" s="54"/>
      <c r="V57" s="54"/>
      <c r="W57" s="54"/>
      <c r="X57" s="54"/>
      <c r="Y57" s="54"/>
      <c r="Z57" s="54"/>
      <c r="AA57" s="54"/>
      <c r="AB57" s="54"/>
      <c r="AC57" s="54"/>
      <c r="AD57" s="54"/>
      <c r="AE57" s="54"/>
      <c r="AF57" s="54"/>
    </row>
    <row r="58" spans="1:32" s="38" customFormat="1" ht="15.75" customHeight="1">
      <c r="A58" s="48"/>
      <c r="B58" s="46"/>
      <c r="C58" s="56"/>
      <c r="D58" s="56"/>
      <c r="E58" s="56"/>
      <c r="F58" s="56"/>
      <c r="G58" s="56"/>
      <c r="H58" s="56"/>
      <c r="I58" s="54"/>
      <c r="J58" s="54"/>
      <c r="K58" s="54"/>
      <c r="L58" s="54"/>
      <c r="M58" s="54"/>
      <c r="N58" s="54"/>
      <c r="O58" s="54"/>
      <c r="P58" s="54"/>
      <c r="Q58" s="54"/>
      <c r="R58" s="54"/>
      <c r="S58" s="54"/>
      <c r="T58" s="54"/>
      <c r="U58" s="54"/>
      <c r="V58" s="54"/>
      <c r="W58" s="54"/>
      <c r="X58" s="54"/>
      <c r="Y58" s="54"/>
      <c r="Z58" s="54"/>
      <c r="AA58" s="54"/>
      <c r="AB58" s="54"/>
      <c r="AC58" s="54"/>
      <c r="AD58" s="54"/>
      <c r="AE58" s="54"/>
      <c r="AF58" s="54"/>
    </row>
    <row r="59" spans="1:32" s="38" customFormat="1" ht="15.75" customHeight="1">
      <c r="A59" s="48"/>
      <c r="B59" s="46"/>
      <c r="C59" s="56"/>
      <c r="D59" s="56"/>
      <c r="E59" s="56"/>
      <c r="F59" s="56"/>
      <c r="G59" s="56"/>
      <c r="H59" s="56"/>
      <c r="I59" s="54"/>
      <c r="J59" s="54"/>
      <c r="K59" s="54"/>
      <c r="L59" s="54"/>
      <c r="M59" s="54"/>
      <c r="N59" s="54"/>
      <c r="O59" s="54"/>
      <c r="P59" s="54"/>
      <c r="Q59" s="54"/>
      <c r="R59" s="54"/>
      <c r="S59" s="54"/>
      <c r="T59" s="54"/>
      <c r="U59" s="54"/>
      <c r="V59" s="54"/>
      <c r="W59" s="54"/>
      <c r="X59" s="54"/>
      <c r="Y59" s="54"/>
      <c r="Z59" s="54"/>
      <c r="AA59" s="54"/>
      <c r="AB59" s="54"/>
      <c r="AC59" s="54"/>
      <c r="AD59" s="54"/>
      <c r="AE59" s="54"/>
      <c r="AF59" s="54"/>
    </row>
    <row r="60" spans="1:32" s="38" customFormat="1" ht="15.75" customHeight="1">
      <c r="A60" s="48"/>
      <c r="B60" s="46"/>
      <c r="C60" s="56"/>
      <c r="D60" s="56"/>
      <c r="E60" s="56"/>
      <c r="F60" s="56"/>
      <c r="G60" s="56"/>
      <c r="H60" s="56"/>
      <c r="I60" s="54"/>
      <c r="J60" s="54"/>
      <c r="K60" s="54"/>
      <c r="L60" s="54"/>
      <c r="M60" s="54"/>
      <c r="N60" s="54"/>
      <c r="O60" s="54"/>
      <c r="P60" s="54"/>
      <c r="Q60" s="54"/>
      <c r="R60" s="54"/>
      <c r="S60" s="54"/>
      <c r="T60" s="54"/>
      <c r="U60" s="54"/>
      <c r="V60" s="54"/>
      <c r="W60" s="54"/>
      <c r="X60" s="54"/>
      <c r="Y60" s="54"/>
      <c r="Z60" s="54"/>
      <c r="AA60" s="54"/>
      <c r="AB60" s="54"/>
      <c r="AC60" s="54"/>
      <c r="AD60" s="54"/>
      <c r="AE60" s="54"/>
      <c r="AF60" s="54"/>
    </row>
    <row r="61" spans="1:32" s="38" customFormat="1" ht="15.75" customHeight="1">
      <c r="A61" s="48"/>
      <c r="B61" s="46"/>
      <c r="C61" s="56"/>
      <c r="D61" s="56"/>
      <c r="E61" s="56"/>
      <c r="F61" s="56"/>
      <c r="G61" s="56"/>
      <c r="H61" s="56"/>
      <c r="I61" s="54"/>
      <c r="J61" s="54"/>
      <c r="K61" s="54"/>
      <c r="L61" s="54"/>
      <c r="M61" s="54"/>
      <c r="N61" s="54"/>
      <c r="O61" s="54"/>
      <c r="P61" s="54"/>
      <c r="Q61" s="54"/>
      <c r="R61" s="54"/>
      <c r="S61" s="54"/>
      <c r="T61" s="54"/>
      <c r="U61" s="54"/>
      <c r="V61" s="54"/>
      <c r="W61" s="54"/>
      <c r="X61" s="54"/>
      <c r="Y61" s="54"/>
      <c r="Z61" s="54"/>
      <c r="AA61" s="54"/>
      <c r="AB61" s="54"/>
      <c r="AC61" s="54"/>
      <c r="AD61" s="54"/>
      <c r="AE61" s="54"/>
      <c r="AF61" s="54"/>
    </row>
    <row r="62" spans="1:32" s="38" customFormat="1" ht="15.75" customHeight="1">
      <c r="A62" s="48"/>
      <c r="B62" s="46"/>
      <c r="C62" s="56"/>
      <c r="D62" s="56"/>
      <c r="E62" s="56"/>
      <c r="F62" s="56"/>
      <c r="G62" s="56"/>
      <c r="H62" s="56"/>
      <c r="I62" s="54"/>
      <c r="J62" s="54"/>
      <c r="K62" s="54"/>
      <c r="L62" s="54"/>
      <c r="M62" s="54"/>
      <c r="N62" s="54"/>
      <c r="O62" s="54"/>
      <c r="P62" s="54"/>
      <c r="Q62" s="54"/>
      <c r="R62" s="54"/>
      <c r="S62" s="54"/>
      <c r="T62" s="54"/>
      <c r="U62" s="54"/>
      <c r="V62" s="54"/>
      <c r="W62" s="54"/>
      <c r="X62" s="54"/>
      <c r="Y62" s="54"/>
      <c r="Z62" s="54"/>
      <c r="AA62" s="54"/>
      <c r="AB62" s="54"/>
      <c r="AC62" s="54"/>
      <c r="AD62" s="54"/>
      <c r="AE62" s="54"/>
      <c r="AF62" s="54"/>
    </row>
    <row r="63" spans="1:32" s="7" customFormat="1" ht="15.75" customHeight="1">
      <c r="A63" s="45"/>
      <c r="B63" s="46"/>
      <c r="C63" s="56"/>
      <c r="D63" s="56"/>
      <c r="E63" s="56"/>
      <c r="F63" s="56"/>
      <c r="G63" s="56"/>
      <c r="H63" s="56"/>
      <c r="I63" s="55"/>
      <c r="J63" s="55"/>
      <c r="K63" s="55"/>
      <c r="L63" s="55"/>
      <c r="M63" s="55"/>
      <c r="N63" s="55"/>
      <c r="O63" s="55"/>
      <c r="P63" s="55"/>
      <c r="Q63" s="55"/>
      <c r="R63" s="55"/>
      <c r="S63" s="55"/>
      <c r="T63" s="55"/>
      <c r="U63" s="55"/>
      <c r="V63" s="55"/>
      <c r="W63" s="55"/>
      <c r="X63" s="55"/>
      <c r="Y63" s="55"/>
      <c r="Z63" s="55"/>
      <c r="AA63" s="55"/>
      <c r="AB63" s="55"/>
      <c r="AC63" s="55"/>
      <c r="AD63" s="55"/>
      <c r="AE63" s="55"/>
      <c r="AF63" s="55"/>
    </row>
    <row r="64" spans="1:32" s="7" customFormat="1" ht="15.75" customHeight="1">
      <c r="A64" s="45"/>
      <c r="B64" s="46"/>
      <c r="C64" s="56"/>
      <c r="D64" s="56"/>
      <c r="E64" s="56"/>
      <c r="F64" s="56"/>
      <c r="G64" s="56"/>
      <c r="H64" s="56"/>
      <c r="I64" s="55"/>
      <c r="J64" s="55"/>
      <c r="K64" s="55"/>
      <c r="L64" s="55"/>
      <c r="M64" s="55"/>
      <c r="N64" s="55"/>
      <c r="O64" s="55"/>
      <c r="P64" s="55"/>
      <c r="Q64" s="55"/>
      <c r="R64" s="55"/>
      <c r="S64" s="55"/>
      <c r="T64" s="55"/>
      <c r="U64" s="55"/>
      <c r="V64" s="55"/>
      <c r="W64" s="55"/>
      <c r="X64" s="55"/>
      <c r="Y64" s="55"/>
      <c r="Z64" s="55"/>
      <c r="AA64" s="55"/>
      <c r="AB64" s="55"/>
      <c r="AC64" s="55"/>
      <c r="AD64" s="55"/>
      <c r="AE64" s="55"/>
      <c r="AF64" s="55"/>
    </row>
    <row r="65" spans="1:32" s="7" customFormat="1" ht="15.75" customHeight="1">
      <c r="A65" s="45"/>
      <c r="B65" s="46"/>
      <c r="C65" s="56"/>
      <c r="D65" s="56"/>
      <c r="E65" s="56"/>
      <c r="F65" s="56"/>
      <c r="G65" s="56"/>
      <c r="H65" s="56"/>
      <c r="I65" s="55"/>
      <c r="J65" s="55"/>
      <c r="K65" s="55"/>
      <c r="L65" s="55"/>
      <c r="M65" s="55"/>
      <c r="N65" s="55"/>
      <c r="O65" s="55"/>
      <c r="P65" s="55"/>
      <c r="Q65" s="55"/>
      <c r="R65" s="55"/>
      <c r="S65" s="55"/>
      <c r="T65" s="55"/>
      <c r="U65" s="55"/>
      <c r="V65" s="55"/>
      <c r="W65" s="55"/>
      <c r="X65" s="55"/>
      <c r="Y65" s="55"/>
      <c r="Z65" s="55"/>
      <c r="AA65" s="55"/>
      <c r="AB65" s="55"/>
      <c r="AC65" s="55"/>
      <c r="AD65" s="55"/>
      <c r="AE65" s="55"/>
      <c r="AF65" s="55"/>
    </row>
    <row r="66" spans="1:32" s="7" customFormat="1" ht="15.75" customHeight="1">
      <c r="A66" s="45"/>
      <c r="B66" s="46"/>
      <c r="C66" s="56"/>
      <c r="D66" s="56"/>
      <c r="E66" s="56"/>
      <c r="F66" s="56"/>
      <c r="G66" s="56"/>
      <c r="H66" s="56"/>
      <c r="I66" s="55"/>
      <c r="J66" s="55"/>
      <c r="K66" s="55"/>
      <c r="L66" s="55"/>
      <c r="M66" s="55"/>
      <c r="N66" s="55"/>
      <c r="O66" s="55"/>
      <c r="P66" s="55"/>
      <c r="Q66" s="55"/>
      <c r="R66" s="55"/>
      <c r="S66" s="55"/>
      <c r="T66" s="55"/>
      <c r="U66" s="55"/>
      <c r="V66" s="55"/>
      <c r="W66" s="55"/>
      <c r="X66" s="55"/>
      <c r="Y66" s="55"/>
      <c r="Z66" s="55"/>
      <c r="AA66" s="55"/>
      <c r="AB66" s="55"/>
      <c r="AC66" s="55"/>
      <c r="AD66" s="55"/>
      <c r="AE66" s="55"/>
      <c r="AF66" s="55"/>
    </row>
    <row r="67" spans="1:32" s="7" customFormat="1" ht="15.75" customHeight="1">
      <c r="A67" s="45"/>
      <c r="B67" s="46"/>
      <c r="C67" s="56"/>
      <c r="D67" s="56"/>
      <c r="E67" s="56"/>
      <c r="F67" s="56"/>
      <c r="G67" s="56"/>
      <c r="H67" s="56"/>
      <c r="I67" s="55"/>
      <c r="J67" s="55"/>
      <c r="K67" s="55"/>
      <c r="L67" s="55"/>
      <c r="M67" s="55"/>
      <c r="N67" s="55"/>
      <c r="O67" s="55"/>
      <c r="P67" s="55"/>
      <c r="Q67" s="55"/>
      <c r="R67" s="55"/>
      <c r="S67" s="55"/>
      <c r="T67" s="55"/>
      <c r="U67" s="55"/>
      <c r="V67" s="55"/>
      <c r="W67" s="55"/>
      <c r="X67" s="55"/>
      <c r="Y67" s="55"/>
      <c r="Z67" s="55"/>
      <c r="AA67" s="55"/>
      <c r="AB67" s="55"/>
      <c r="AC67" s="55"/>
      <c r="AD67" s="55"/>
      <c r="AE67" s="55"/>
      <c r="AF67" s="55"/>
    </row>
    <row r="68" spans="1:32" s="38" customFormat="1" ht="15.75" customHeight="1">
      <c r="A68" s="48"/>
      <c r="B68" s="46"/>
      <c r="C68" s="56"/>
      <c r="D68" s="56"/>
      <c r="E68" s="56"/>
      <c r="F68" s="56"/>
      <c r="G68" s="56"/>
      <c r="H68" s="56"/>
      <c r="I68" s="54"/>
      <c r="J68" s="54"/>
      <c r="K68" s="54"/>
      <c r="L68" s="54"/>
      <c r="M68" s="54"/>
      <c r="N68" s="54"/>
      <c r="O68" s="54"/>
      <c r="P68" s="54"/>
      <c r="Q68" s="54"/>
      <c r="R68" s="54"/>
      <c r="S68" s="54"/>
      <c r="T68" s="54"/>
      <c r="U68" s="54"/>
      <c r="V68" s="54"/>
      <c r="W68" s="54"/>
      <c r="X68" s="54"/>
      <c r="Y68" s="54"/>
      <c r="Z68" s="54"/>
      <c r="AA68" s="54"/>
      <c r="AB68" s="54"/>
      <c r="AC68" s="54"/>
      <c r="AD68" s="54"/>
      <c r="AE68" s="54"/>
      <c r="AF68" s="54"/>
    </row>
    <row r="69" spans="1:32" s="7" customFormat="1" ht="15.75" customHeight="1">
      <c r="A69" s="45"/>
      <c r="B69" s="46"/>
      <c r="C69" s="56"/>
      <c r="D69" s="56"/>
      <c r="E69" s="56"/>
      <c r="F69" s="56"/>
      <c r="G69" s="56"/>
      <c r="H69" s="56"/>
      <c r="I69" s="55"/>
      <c r="J69" s="55"/>
      <c r="K69" s="55"/>
      <c r="L69" s="55"/>
      <c r="M69" s="55"/>
      <c r="N69" s="55"/>
      <c r="O69" s="55"/>
      <c r="P69" s="55"/>
      <c r="Q69" s="55"/>
      <c r="R69" s="55"/>
      <c r="S69" s="55"/>
      <c r="T69" s="55"/>
      <c r="U69" s="55"/>
      <c r="V69" s="55"/>
      <c r="W69" s="55"/>
      <c r="X69" s="55"/>
      <c r="Y69" s="55"/>
      <c r="Z69" s="55"/>
      <c r="AA69" s="55"/>
      <c r="AB69" s="55"/>
      <c r="AC69" s="55"/>
      <c r="AD69" s="55"/>
      <c r="AE69" s="55"/>
      <c r="AF69" s="55"/>
    </row>
    <row r="70" spans="1:32" s="7" customFormat="1" ht="15.75" customHeight="1">
      <c r="A70" s="45"/>
      <c r="B70" s="46"/>
      <c r="C70" s="56"/>
      <c r="D70" s="56"/>
      <c r="E70" s="56"/>
      <c r="F70" s="56"/>
      <c r="G70" s="56"/>
      <c r="H70" s="56"/>
      <c r="I70" s="55"/>
      <c r="J70" s="55"/>
      <c r="K70" s="55"/>
      <c r="L70" s="55"/>
      <c r="M70" s="55"/>
      <c r="N70" s="55"/>
      <c r="O70" s="55"/>
      <c r="P70" s="55"/>
      <c r="Q70" s="55"/>
      <c r="R70" s="55"/>
      <c r="S70" s="55"/>
      <c r="T70" s="55"/>
      <c r="U70" s="55"/>
      <c r="V70" s="55"/>
      <c r="W70" s="55"/>
      <c r="X70" s="55"/>
      <c r="Y70" s="55"/>
      <c r="Z70" s="55"/>
      <c r="AA70" s="55"/>
      <c r="AB70" s="55"/>
      <c r="AC70" s="55"/>
      <c r="AD70" s="55"/>
      <c r="AE70" s="55"/>
      <c r="AF70" s="55"/>
    </row>
    <row r="71" spans="1:32" s="7" customFormat="1" ht="15.75" customHeight="1">
      <c r="A71" s="45"/>
      <c r="B71" s="46"/>
      <c r="C71" s="56"/>
      <c r="D71" s="56"/>
      <c r="E71" s="56"/>
      <c r="F71" s="56"/>
      <c r="G71" s="56"/>
      <c r="H71" s="56"/>
      <c r="I71" s="55"/>
      <c r="J71" s="55"/>
      <c r="K71" s="55"/>
      <c r="L71" s="55"/>
      <c r="M71" s="55"/>
      <c r="N71" s="55"/>
      <c r="O71" s="55"/>
      <c r="P71" s="55"/>
      <c r="Q71" s="55"/>
      <c r="R71" s="55"/>
      <c r="S71" s="55"/>
      <c r="T71" s="55"/>
      <c r="U71" s="55"/>
      <c r="V71" s="55"/>
      <c r="W71" s="55"/>
      <c r="X71" s="55"/>
      <c r="Y71" s="55"/>
      <c r="Z71" s="55"/>
      <c r="AA71" s="55"/>
      <c r="AB71" s="55"/>
      <c r="AC71" s="55"/>
      <c r="AD71" s="55"/>
      <c r="AE71" s="55"/>
      <c r="AF71" s="55"/>
    </row>
    <row r="72" spans="1:32" s="7" customFormat="1" ht="15.75" customHeight="1">
      <c r="A72" s="45"/>
      <c r="B72" s="46"/>
      <c r="C72" s="56"/>
      <c r="D72" s="56"/>
      <c r="E72" s="56"/>
      <c r="F72" s="56"/>
      <c r="G72" s="56"/>
      <c r="H72" s="56"/>
      <c r="I72" s="55"/>
      <c r="J72" s="55"/>
      <c r="K72" s="55"/>
      <c r="L72" s="55"/>
      <c r="M72" s="55"/>
      <c r="N72" s="55"/>
      <c r="O72" s="55"/>
      <c r="P72" s="55"/>
      <c r="Q72" s="55"/>
      <c r="R72" s="55"/>
      <c r="S72" s="55"/>
      <c r="T72" s="55"/>
      <c r="U72" s="55"/>
      <c r="V72" s="55"/>
      <c r="W72" s="55"/>
      <c r="X72" s="55"/>
      <c r="Y72" s="55"/>
      <c r="Z72" s="55"/>
      <c r="AA72" s="55"/>
      <c r="AB72" s="55"/>
      <c r="AC72" s="55"/>
      <c r="AD72" s="55"/>
      <c r="AE72" s="55"/>
      <c r="AF72" s="55"/>
    </row>
    <row r="73" spans="1:32" s="7" customFormat="1" ht="15.75" customHeight="1">
      <c r="A73" s="45"/>
      <c r="B73" s="46"/>
      <c r="C73" s="56"/>
      <c r="D73" s="56"/>
      <c r="E73" s="56"/>
      <c r="F73" s="56"/>
      <c r="G73" s="56"/>
      <c r="H73" s="56"/>
      <c r="I73" s="55"/>
      <c r="J73" s="55"/>
      <c r="K73" s="55"/>
      <c r="L73" s="55"/>
      <c r="M73" s="55"/>
      <c r="N73" s="55"/>
      <c r="O73" s="55"/>
      <c r="P73" s="55"/>
      <c r="Q73" s="55"/>
      <c r="R73" s="55"/>
      <c r="S73" s="55"/>
      <c r="T73" s="55"/>
      <c r="U73" s="55"/>
      <c r="V73" s="55"/>
      <c r="W73" s="55"/>
      <c r="X73" s="55"/>
      <c r="Y73" s="55"/>
      <c r="Z73" s="55"/>
      <c r="AA73" s="55"/>
      <c r="AB73" s="55"/>
      <c r="AC73" s="55"/>
      <c r="AD73" s="55"/>
      <c r="AE73" s="55"/>
      <c r="AF73" s="55"/>
    </row>
    <row r="74" spans="1:32" s="7" customFormat="1" ht="15.75" customHeight="1">
      <c r="A74" s="45"/>
      <c r="B74" s="46"/>
      <c r="C74" s="56"/>
      <c r="D74" s="56"/>
      <c r="E74" s="56"/>
      <c r="F74" s="56"/>
      <c r="G74" s="56"/>
      <c r="H74" s="56"/>
      <c r="I74" s="55"/>
      <c r="J74" s="55"/>
      <c r="K74" s="55"/>
      <c r="L74" s="55"/>
      <c r="M74" s="55"/>
      <c r="N74" s="55"/>
      <c r="O74" s="55"/>
      <c r="P74" s="55"/>
      <c r="Q74" s="55"/>
      <c r="R74" s="55"/>
      <c r="S74" s="55"/>
      <c r="T74" s="55"/>
      <c r="U74" s="55"/>
      <c r="V74" s="55"/>
      <c r="W74" s="55"/>
      <c r="X74" s="55"/>
      <c r="Y74" s="55"/>
      <c r="Z74" s="55"/>
      <c r="AA74" s="55"/>
      <c r="AB74" s="55"/>
      <c r="AC74" s="55"/>
      <c r="AD74" s="55"/>
      <c r="AE74" s="55"/>
      <c r="AF74" s="55"/>
    </row>
    <row r="75" spans="1:32" s="7" customFormat="1" ht="15.75" customHeight="1">
      <c r="A75" s="45"/>
      <c r="B75" s="46"/>
      <c r="C75" s="56"/>
      <c r="D75" s="56"/>
      <c r="E75" s="56"/>
      <c r="F75" s="56"/>
      <c r="G75" s="56"/>
      <c r="H75" s="56"/>
      <c r="I75" s="55"/>
      <c r="J75" s="55"/>
      <c r="K75" s="55"/>
      <c r="L75" s="55"/>
      <c r="M75" s="55"/>
      <c r="N75" s="55"/>
      <c r="O75" s="55"/>
      <c r="P75" s="55"/>
      <c r="Q75" s="55"/>
      <c r="R75" s="55"/>
      <c r="S75" s="55"/>
      <c r="T75" s="55"/>
      <c r="U75" s="55"/>
      <c r="V75" s="55"/>
      <c r="W75" s="55"/>
      <c r="X75" s="55"/>
      <c r="Y75" s="55"/>
      <c r="Z75" s="55"/>
      <c r="AA75" s="55"/>
      <c r="AB75" s="55"/>
      <c r="AC75" s="55"/>
      <c r="AD75" s="55"/>
      <c r="AE75" s="55"/>
      <c r="AF75" s="55"/>
    </row>
    <row r="76" spans="1:32" s="7" customFormat="1" ht="15.75" customHeight="1">
      <c r="A76" s="45"/>
      <c r="B76" s="46"/>
      <c r="C76" s="56"/>
      <c r="D76" s="56"/>
      <c r="E76" s="56"/>
      <c r="F76" s="56"/>
      <c r="G76" s="56"/>
      <c r="H76" s="56"/>
      <c r="I76" s="55"/>
      <c r="J76" s="55"/>
      <c r="K76" s="55"/>
      <c r="L76" s="55"/>
      <c r="M76" s="55"/>
      <c r="N76" s="55"/>
      <c r="O76" s="55"/>
      <c r="P76" s="55"/>
      <c r="Q76" s="55"/>
      <c r="R76" s="55"/>
      <c r="S76" s="55"/>
      <c r="T76" s="55"/>
      <c r="U76" s="55"/>
      <c r="V76" s="55"/>
      <c r="W76" s="55"/>
      <c r="X76" s="55"/>
      <c r="Y76" s="55"/>
      <c r="Z76" s="55"/>
      <c r="AA76" s="55"/>
      <c r="AB76" s="55"/>
      <c r="AC76" s="55"/>
      <c r="AD76" s="55"/>
      <c r="AE76" s="55"/>
      <c r="AF76" s="55"/>
    </row>
    <row r="77" spans="1:32" s="7" customFormat="1" ht="15.75" customHeight="1">
      <c r="A77" s="45"/>
      <c r="B77" s="46"/>
      <c r="C77" s="56"/>
      <c r="D77" s="56"/>
      <c r="E77" s="56"/>
      <c r="F77" s="56"/>
      <c r="G77" s="56"/>
      <c r="H77" s="56"/>
      <c r="I77" s="55"/>
      <c r="J77" s="55"/>
      <c r="K77" s="55"/>
      <c r="L77" s="55"/>
      <c r="M77" s="55"/>
      <c r="N77" s="55"/>
      <c r="O77" s="55"/>
      <c r="P77" s="55"/>
      <c r="Q77" s="55"/>
      <c r="R77" s="55"/>
      <c r="S77" s="55"/>
      <c r="T77" s="55"/>
      <c r="U77" s="55"/>
      <c r="V77" s="55"/>
      <c r="W77" s="55"/>
      <c r="X77" s="55"/>
      <c r="Y77" s="55"/>
      <c r="Z77" s="55"/>
      <c r="AA77" s="55"/>
      <c r="AB77" s="55"/>
      <c r="AC77" s="55"/>
      <c r="AD77" s="55"/>
      <c r="AE77" s="55"/>
      <c r="AF77" s="55"/>
    </row>
    <row r="78" spans="1:32" s="7" customFormat="1" ht="15.75" customHeight="1">
      <c r="A78" s="45"/>
      <c r="B78" s="46"/>
      <c r="C78" s="56"/>
      <c r="D78" s="56"/>
      <c r="E78" s="56"/>
      <c r="F78" s="56"/>
      <c r="G78" s="56"/>
      <c r="H78" s="56"/>
      <c r="I78" s="55"/>
      <c r="J78" s="55"/>
      <c r="K78" s="55"/>
      <c r="L78" s="55"/>
      <c r="M78" s="55"/>
      <c r="N78" s="55"/>
      <c r="O78" s="55"/>
      <c r="P78" s="55"/>
      <c r="Q78" s="55"/>
      <c r="R78" s="55"/>
      <c r="S78" s="55"/>
      <c r="T78" s="55"/>
      <c r="U78" s="55"/>
      <c r="V78" s="55"/>
      <c r="W78" s="55"/>
      <c r="X78" s="55"/>
      <c r="Y78" s="55"/>
      <c r="Z78" s="55"/>
      <c r="AA78" s="55"/>
      <c r="AB78" s="55"/>
      <c r="AC78" s="55"/>
      <c r="AD78" s="55"/>
      <c r="AE78" s="55"/>
      <c r="AF78" s="55"/>
    </row>
    <row r="79" ht="6" customHeight="1"/>
    <row r="80" ht="12" customHeight="1"/>
    <row r="82" ht="12" customHeight="1"/>
    <row r="83" spans="1:32" s="11" customFormat="1" ht="21" customHeight="1">
      <c r="A83" s="41"/>
      <c r="B83" s="46"/>
      <c r="C83" s="56"/>
      <c r="D83" s="56"/>
      <c r="E83" s="56"/>
      <c r="F83" s="56"/>
      <c r="G83" s="56"/>
      <c r="H83" s="56"/>
      <c r="I83" s="209"/>
      <c r="J83" s="209"/>
      <c r="K83" s="210"/>
      <c r="L83" s="50"/>
      <c r="M83" s="50"/>
      <c r="N83" s="50"/>
      <c r="O83" s="50"/>
      <c r="P83" s="50"/>
      <c r="Q83" s="50"/>
      <c r="R83" s="50"/>
      <c r="S83" s="50"/>
      <c r="T83" s="50"/>
      <c r="U83" s="50"/>
      <c r="V83" s="50"/>
      <c r="W83" s="50"/>
      <c r="X83" s="50"/>
      <c r="Y83" s="50"/>
      <c r="Z83" s="50"/>
      <c r="AA83" s="50"/>
      <c r="AB83" s="50"/>
      <c r="AC83" s="50"/>
      <c r="AD83" s="50"/>
      <c r="AE83" s="50"/>
      <c r="AF83" s="50"/>
    </row>
    <row r="84" spans="1:32" s="9" customFormat="1" ht="5.25" customHeight="1">
      <c r="A84" s="42"/>
      <c r="B84" s="46"/>
      <c r="C84" s="56"/>
      <c r="D84" s="56"/>
      <c r="E84" s="56"/>
      <c r="F84" s="56"/>
      <c r="G84" s="56"/>
      <c r="H84" s="56"/>
      <c r="I84" s="51"/>
      <c r="J84" s="51"/>
      <c r="K84" s="51"/>
      <c r="L84" s="51"/>
      <c r="M84" s="51"/>
      <c r="N84" s="51"/>
      <c r="O84" s="51"/>
      <c r="P84" s="51"/>
      <c r="Q84" s="51"/>
      <c r="R84" s="51"/>
      <c r="S84" s="51"/>
      <c r="T84" s="51"/>
      <c r="U84" s="51"/>
      <c r="V84" s="51"/>
      <c r="W84" s="51"/>
      <c r="X84" s="51"/>
      <c r="Y84" s="51"/>
      <c r="Z84" s="51"/>
      <c r="AA84" s="51"/>
      <c r="AB84" s="51"/>
      <c r="AC84" s="51"/>
      <c r="AD84" s="51"/>
      <c r="AE84" s="51"/>
      <c r="AF84" s="51"/>
    </row>
    <row r="85" spans="1:32" s="9" customFormat="1" ht="21" customHeight="1">
      <c r="A85" s="42"/>
      <c r="B85" s="46"/>
      <c r="C85" s="56"/>
      <c r="D85" s="56"/>
      <c r="E85" s="56"/>
      <c r="F85" s="56"/>
      <c r="G85" s="56"/>
      <c r="H85" s="56"/>
      <c r="I85" s="211"/>
      <c r="J85" s="211"/>
      <c r="K85" s="211"/>
      <c r="L85" s="51"/>
      <c r="M85" s="51"/>
      <c r="N85" s="51"/>
      <c r="O85" s="51"/>
      <c r="P85" s="51"/>
      <c r="Q85" s="51"/>
      <c r="R85" s="51"/>
      <c r="S85" s="51"/>
      <c r="T85" s="51"/>
      <c r="U85" s="51"/>
      <c r="V85" s="51"/>
      <c r="W85" s="51"/>
      <c r="X85" s="51"/>
      <c r="Y85" s="51"/>
      <c r="Z85" s="51"/>
      <c r="AA85" s="51"/>
      <c r="AB85" s="51"/>
      <c r="AC85" s="51"/>
      <c r="AD85" s="51"/>
      <c r="AE85" s="51"/>
      <c r="AF85" s="51"/>
    </row>
    <row r="86" spans="1:32" s="9" customFormat="1" ht="4.5" customHeight="1">
      <c r="A86" s="42"/>
      <c r="B86" s="46"/>
      <c r="C86" s="56"/>
      <c r="D86" s="56"/>
      <c r="E86" s="56"/>
      <c r="F86" s="56"/>
      <c r="G86" s="56"/>
      <c r="H86" s="56"/>
      <c r="I86" s="51"/>
      <c r="J86" s="51"/>
      <c r="K86" s="51"/>
      <c r="L86" s="51"/>
      <c r="M86" s="51"/>
      <c r="N86" s="51"/>
      <c r="O86" s="51"/>
      <c r="P86" s="51"/>
      <c r="Q86" s="51"/>
      <c r="R86" s="51"/>
      <c r="S86" s="51"/>
      <c r="T86" s="51"/>
      <c r="U86" s="51"/>
      <c r="V86" s="51"/>
      <c r="W86" s="51"/>
      <c r="X86" s="51"/>
      <c r="Y86" s="51"/>
      <c r="Z86" s="51"/>
      <c r="AA86" s="51"/>
      <c r="AB86" s="51"/>
      <c r="AC86" s="51"/>
      <c r="AD86" s="51"/>
      <c r="AE86" s="51"/>
      <c r="AF86" s="51"/>
    </row>
    <row r="87" spans="1:32" s="9" customFormat="1" ht="26.25" customHeight="1">
      <c r="A87" s="42"/>
      <c r="B87" s="46"/>
      <c r="C87" s="56"/>
      <c r="D87" s="56"/>
      <c r="E87" s="56"/>
      <c r="F87" s="56"/>
      <c r="G87" s="56"/>
      <c r="H87" s="56"/>
      <c r="I87" s="51"/>
      <c r="J87" s="51"/>
      <c r="K87" s="51"/>
      <c r="L87" s="51"/>
      <c r="M87" s="51"/>
      <c r="N87" s="51"/>
      <c r="O87" s="51"/>
      <c r="P87" s="51"/>
      <c r="Q87" s="51"/>
      <c r="R87" s="51"/>
      <c r="S87" s="51"/>
      <c r="T87" s="51"/>
      <c r="U87" s="51"/>
      <c r="V87" s="51"/>
      <c r="W87" s="51"/>
      <c r="X87" s="51"/>
      <c r="Y87" s="51"/>
      <c r="Z87" s="51"/>
      <c r="AA87" s="51"/>
      <c r="AB87" s="51"/>
      <c r="AC87" s="51"/>
      <c r="AD87" s="51"/>
      <c r="AE87" s="51"/>
      <c r="AF87" s="51"/>
    </row>
    <row r="88" spans="1:32" s="10" customFormat="1" ht="21" customHeight="1">
      <c r="A88" s="43"/>
      <c r="B88" s="46"/>
      <c r="C88" s="56"/>
      <c r="D88" s="56"/>
      <c r="E88" s="56"/>
      <c r="F88" s="56"/>
      <c r="G88" s="56"/>
      <c r="H88" s="56"/>
      <c r="I88" s="52"/>
      <c r="J88" s="52"/>
      <c r="K88" s="52"/>
      <c r="L88" s="52"/>
      <c r="M88" s="52"/>
      <c r="N88" s="52"/>
      <c r="O88" s="52"/>
      <c r="P88" s="52"/>
      <c r="Q88" s="52"/>
      <c r="R88" s="52"/>
      <c r="S88" s="52"/>
      <c r="T88" s="52"/>
      <c r="U88" s="52"/>
      <c r="V88" s="52"/>
      <c r="W88" s="52"/>
      <c r="X88" s="52"/>
      <c r="Y88" s="52"/>
      <c r="Z88" s="52"/>
      <c r="AA88" s="52"/>
      <c r="AB88" s="52"/>
      <c r="AC88" s="52"/>
      <c r="AD88" s="52"/>
      <c r="AE88" s="52"/>
      <c r="AF88" s="52"/>
    </row>
    <row r="89" spans="1:32" s="10" customFormat="1" ht="25.5" customHeight="1">
      <c r="A89" s="43"/>
      <c r="B89" s="46"/>
      <c r="C89" s="56"/>
      <c r="D89" s="56"/>
      <c r="E89" s="56"/>
      <c r="F89" s="56"/>
      <c r="G89" s="56"/>
      <c r="H89" s="56"/>
      <c r="I89" s="52"/>
      <c r="J89" s="52"/>
      <c r="K89" s="52"/>
      <c r="L89" s="52"/>
      <c r="M89" s="52"/>
      <c r="N89" s="52"/>
      <c r="O89" s="52"/>
      <c r="P89" s="52"/>
      <c r="Q89" s="52"/>
      <c r="R89" s="52"/>
      <c r="S89" s="52"/>
      <c r="T89" s="52"/>
      <c r="U89" s="52"/>
      <c r="V89" s="52"/>
      <c r="W89" s="52"/>
      <c r="X89" s="52"/>
      <c r="Y89" s="52"/>
      <c r="Z89" s="52"/>
      <c r="AA89" s="52"/>
      <c r="AB89" s="52"/>
      <c r="AC89" s="52"/>
      <c r="AD89" s="52"/>
      <c r="AE89" s="52"/>
      <c r="AF89" s="52"/>
    </row>
    <row r="90" spans="1:32" s="38" customFormat="1" ht="17.25" customHeight="1">
      <c r="A90" s="48"/>
      <c r="B90" s="46"/>
      <c r="C90" s="56"/>
      <c r="D90" s="56"/>
      <c r="E90" s="56"/>
      <c r="F90" s="56"/>
      <c r="G90" s="56"/>
      <c r="H90" s="56"/>
      <c r="I90" s="54"/>
      <c r="J90" s="54"/>
      <c r="K90" s="54"/>
      <c r="L90" s="54"/>
      <c r="M90" s="54"/>
      <c r="N90" s="54"/>
      <c r="O90" s="54"/>
      <c r="P90" s="54"/>
      <c r="Q90" s="54"/>
      <c r="R90" s="54"/>
      <c r="S90" s="54"/>
      <c r="T90" s="54"/>
      <c r="U90" s="54"/>
      <c r="V90" s="54"/>
      <c r="W90" s="54"/>
      <c r="X90" s="54"/>
      <c r="Y90" s="54"/>
      <c r="Z90" s="54"/>
      <c r="AA90" s="54"/>
      <c r="AB90" s="54"/>
      <c r="AC90" s="54"/>
      <c r="AD90" s="54"/>
      <c r="AE90" s="54"/>
      <c r="AF90" s="54"/>
    </row>
    <row r="91" spans="1:32" s="38" customFormat="1" ht="17.25" customHeight="1">
      <c r="A91" s="48"/>
      <c r="B91" s="46"/>
      <c r="C91" s="56"/>
      <c r="D91" s="56"/>
      <c r="E91" s="56"/>
      <c r="F91" s="56"/>
      <c r="G91" s="56"/>
      <c r="H91" s="56"/>
      <c r="I91" s="54"/>
      <c r="J91" s="54"/>
      <c r="K91" s="54"/>
      <c r="L91" s="54"/>
      <c r="M91" s="54"/>
      <c r="N91" s="54"/>
      <c r="O91" s="54"/>
      <c r="P91" s="54"/>
      <c r="Q91" s="54"/>
      <c r="R91" s="54"/>
      <c r="S91" s="54"/>
      <c r="T91" s="54"/>
      <c r="U91" s="54"/>
      <c r="V91" s="54"/>
      <c r="W91" s="54"/>
      <c r="X91" s="54"/>
      <c r="Y91" s="54"/>
      <c r="Z91" s="54"/>
      <c r="AA91" s="54"/>
      <c r="AB91" s="54"/>
      <c r="AC91" s="54"/>
      <c r="AD91" s="54"/>
      <c r="AE91" s="54"/>
      <c r="AF91" s="54"/>
    </row>
    <row r="92" spans="1:32" s="38" customFormat="1" ht="17.25" customHeight="1">
      <c r="A92" s="48"/>
      <c r="B92" s="46"/>
      <c r="C92" s="56"/>
      <c r="D92" s="56"/>
      <c r="E92" s="56"/>
      <c r="F92" s="56"/>
      <c r="G92" s="56"/>
      <c r="H92" s="56"/>
      <c r="I92" s="54"/>
      <c r="J92" s="54"/>
      <c r="K92" s="54"/>
      <c r="L92" s="54"/>
      <c r="M92" s="54"/>
      <c r="N92" s="54"/>
      <c r="O92" s="54"/>
      <c r="P92" s="54"/>
      <c r="Q92" s="54"/>
      <c r="R92" s="54"/>
      <c r="S92" s="54"/>
      <c r="T92" s="54"/>
      <c r="U92" s="54"/>
      <c r="V92" s="54"/>
      <c r="W92" s="54"/>
      <c r="X92" s="54"/>
      <c r="Y92" s="54"/>
      <c r="Z92" s="54"/>
      <c r="AA92" s="54"/>
      <c r="AB92" s="54"/>
      <c r="AC92" s="54"/>
      <c r="AD92" s="54"/>
      <c r="AE92" s="54"/>
      <c r="AF92" s="54"/>
    </row>
    <row r="93" spans="1:32" s="38" customFormat="1" ht="12.75">
      <c r="A93" s="48"/>
      <c r="B93" s="46"/>
      <c r="C93" s="56"/>
      <c r="D93" s="56"/>
      <c r="E93" s="56"/>
      <c r="F93" s="56"/>
      <c r="G93" s="56"/>
      <c r="H93" s="56"/>
      <c r="I93" s="54"/>
      <c r="J93" s="54"/>
      <c r="K93" s="54"/>
      <c r="L93" s="54"/>
      <c r="M93" s="54"/>
      <c r="N93" s="54"/>
      <c r="O93" s="54"/>
      <c r="P93" s="54"/>
      <c r="Q93" s="54"/>
      <c r="R93" s="54"/>
      <c r="S93" s="54"/>
      <c r="T93" s="54"/>
      <c r="U93" s="54"/>
      <c r="V93" s="54"/>
      <c r="W93" s="54"/>
      <c r="X93" s="54"/>
      <c r="Y93" s="54"/>
      <c r="Z93" s="54"/>
      <c r="AA93" s="54"/>
      <c r="AB93" s="54"/>
      <c r="AC93" s="54"/>
      <c r="AD93" s="54"/>
      <c r="AE93" s="54"/>
      <c r="AF93" s="54"/>
    </row>
    <row r="94" spans="1:32" s="38" customFormat="1" ht="17.25" customHeight="1">
      <c r="A94" s="48"/>
      <c r="B94" s="46"/>
      <c r="C94" s="56"/>
      <c r="D94" s="56"/>
      <c r="E94" s="56"/>
      <c r="F94" s="56"/>
      <c r="G94" s="56"/>
      <c r="H94" s="56"/>
      <c r="I94" s="54"/>
      <c r="J94" s="54"/>
      <c r="K94" s="54"/>
      <c r="L94" s="54"/>
      <c r="M94" s="54"/>
      <c r="N94" s="54"/>
      <c r="O94" s="54"/>
      <c r="P94" s="54"/>
      <c r="Q94" s="54"/>
      <c r="R94" s="54"/>
      <c r="S94" s="54"/>
      <c r="T94" s="54"/>
      <c r="U94" s="54"/>
      <c r="V94" s="54"/>
      <c r="W94" s="54"/>
      <c r="X94" s="54"/>
      <c r="Y94" s="54"/>
      <c r="Z94" s="54"/>
      <c r="AA94" s="54"/>
      <c r="AB94" s="54"/>
      <c r="AC94" s="54"/>
      <c r="AD94" s="54"/>
      <c r="AE94" s="54"/>
      <c r="AF94" s="54"/>
    </row>
    <row r="95" spans="1:32" s="38" customFormat="1" ht="12.75">
      <c r="A95" s="48"/>
      <c r="B95" s="46"/>
      <c r="C95" s="56"/>
      <c r="D95" s="56"/>
      <c r="E95" s="56"/>
      <c r="F95" s="56"/>
      <c r="G95" s="56"/>
      <c r="H95" s="56"/>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s="38" customFormat="1" ht="17.25" customHeight="1">
      <c r="A96" s="48"/>
      <c r="B96" s="46"/>
      <c r="C96" s="56"/>
      <c r="D96" s="56"/>
      <c r="E96" s="56"/>
      <c r="F96" s="56"/>
      <c r="G96" s="56"/>
      <c r="H96" s="56"/>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s="38" customFormat="1" ht="17.25" customHeight="1">
      <c r="A97" s="48"/>
      <c r="B97" s="46"/>
      <c r="C97" s="56"/>
      <c r="D97" s="56"/>
      <c r="E97" s="56"/>
      <c r="F97" s="56"/>
      <c r="G97" s="56"/>
      <c r="H97" s="56"/>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98" spans="1:32" s="38" customFormat="1" ht="17.25" customHeight="1">
      <c r="A98" s="48"/>
      <c r="B98" s="46"/>
      <c r="C98" s="56"/>
      <c r="D98" s="56"/>
      <c r="E98" s="56"/>
      <c r="F98" s="56"/>
      <c r="G98" s="56"/>
      <c r="H98" s="56"/>
      <c r="I98" s="54"/>
      <c r="J98" s="54"/>
      <c r="K98" s="54"/>
      <c r="L98" s="54"/>
      <c r="M98" s="54"/>
      <c r="N98" s="54"/>
      <c r="O98" s="54"/>
      <c r="P98" s="54"/>
      <c r="Q98" s="54"/>
      <c r="R98" s="54"/>
      <c r="S98" s="54"/>
      <c r="T98" s="54"/>
      <c r="U98" s="54"/>
      <c r="V98" s="54"/>
      <c r="W98" s="54"/>
      <c r="X98" s="54"/>
      <c r="Y98" s="54"/>
      <c r="Z98" s="54"/>
      <c r="AA98" s="54"/>
      <c r="AB98" s="54"/>
      <c r="AC98" s="54"/>
      <c r="AD98" s="54"/>
      <c r="AE98" s="54"/>
      <c r="AF98" s="54"/>
    </row>
    <row r="99" spans="1:32" s="38" customFormat="1" ht="12.75">
      <c r="A99" s="48"/>
      <c r="B99" s="46"/>
      <c r="C99" s="56"/>
      <c r="D99" s="56"/>
      <c r="E99" s="56"/>
      <c r="F99" s="56"/>
      <c r="G99" s="56"/>
      <c r="H99" s="56"/>
      <c r="I99" s="54"/>
      <c r="J99" s="54"/>
      <c r="K99" s="54"/>
      <c r="L99" s="54"/>
      <c r="M99" s="54"/>
      <c r="N99" s="54"/>
      <c r="O99" s="54"/>
      <c r="P99" s="54"/>
      <c r="Q99" s="54"/>
      <c r="R99" s="54"/>
      <c r="S99" s="54"/>
      <c r="T99" s="54"/>
      <c r="U99" s="54"/>
      <c r="V99" s="54"/>
      <c r="W99" s="54"/>
      <c r="X99" s="54"/>
      <c r="Y99" s="54"/>
      <c r="Z99" s="54"/>
      <c r="AA99" s="54"/>
      <c r="AB99" s="54"/>
      <c r="AC99" s="54"/>
      <c r="AD99" s="54"/>
      <c r="AE99" s="54"/>
      <c r="AF99" s="54"/>
    </row>
    <row r="100" spans="1:32" s="38" customFormat="1" ht="12.75">
      <c r="A100" s="48"/>
      <c r="B100" s="46"/>
      <c r="C100" s="56"/>
      <c r="D100" s="56"/>
      <c r="E100" s="56"/>
      <c r="F100" s="56"/>
      <c r="G100" s="56"/>
      <c r="H100" s="56"/>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row>
    <row r="101" spans="1:32" s="38" customFormat="1" ht="12.75">
      <c r="A101" s="48"/>
      <c r="B101" s="46"/>
      <c r="C101" s="56"/>
      <c r="D101" s="56"/>
      <c r="E101" s="56"/>
      <c r="F101" s="56"/>
      <c r="G101" s="56"/>
      <c r="H101" s="56"/>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row>
    <row r="102" spans="1:32" s="38" customFormat="1" ht="12.75">
      <c r="A102" s="48"/>
      <c r="B102" s="46"/>
      <c r="C102" s="56"/>
      <c r="D102" s="56"/>
      <c r="E102" s="56"/>
      <c r="F102" s="56"/>
      <c r="G102" s="56"/>
      <c r="H102" s="56"/>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row>
    <row r="103" spans="1:32" s="38" customFormat="1" ht="12.75">
      <c r="A103" s="48"/>
      <c r="B103" s="46"/>
      <c r="C103" s="56"/>
      <c r="D103" s="56"/>
      <c r="E103" s="56"/>
      <c r="F103" s="56"/>
      <c r="G103" s="56"/>
      <c r="H103" s="56"/>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row>
    <row r="104" spans="1:32" s="38" customFormat="1" ht="12.75">
      <c r="A104" s="48"/>
      <c r="B104" s="46"/>
      <c r="C104" s="56"/>
      <c r="D104" s="56"/>
      <c r="E104" s="56"/>
      <c r="F104" s="56"/>
      <c r="G104" s="56"/>
      <c r="H104" s="56"/>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row>
    <row r="105" spans="1:32" s="38" customFormat="1" ht="12.75">
      <c r="A105" s="48"/>
      <c r="B105" s="46"/>
      <c r="C105" s="56"/>
      <c r="D105" s="56"/>
      <c r="E105" s="56"/>
      <c r="F105" s="56"/>
      <c r="G105" s="56"/>
      <c r="H105" s="56"/>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row>
    <row r="106" spans="1:32" s="38" customFormat="1" ht="12.75">
      <c r="A106" s="48"/>
      <c r="B106" s="46"/>
      <c r="C106" s="56"/>
      <c r="D106" s="56"/>
      <c r="E106" s="56"/>
      <c r="F106" s="56"/>
      <c r="G106" s="56"/>
      <c r="H106" s="56"/>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row>
    <row r="107" spans="1:32" s="38" customFormat="1" ht="12.75">
      <c r="A107" s="48"/>
      <c r="B107" s="46"/>
      <c r="C107" s="56"/>
      <c r="D107" s="56"/>
      <c r="E107" s="56"/>
      <c r="F107" s="56"/>
      <c r="G107" s="56"/>
      <c r="H107" s="56"/>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row>
    <row r="108" spans="1:32" s="38" customFormat="1" ht="12.75">
      <c r="A108" s="48"/>
      <c r="B108" s="46"/>
      <c r="C108" s="56"/>
      <c r="D108" s="56"/>
      <c r="E108" s="56"/>
      <c r="F108" s="56"/>
      <c r="G108" s="56"/>
      <c r="H108" s="56"/>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row>
    <row r="109" spans="1:32" s="38" customFormat="1" ht="12.75">
      <c r="A109" s="48"/>
      <c r="B109" s="46"/>
      <c r="C109" s="56"/>
      <c r="D109" s="56"/>
      <c r="E109" s="56"/>
      <c r="F109" s="56"/>
      <c r="G109" s="56"/>
      <c r="H109" s="56"/>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row>
    <row r="110" spans="1:32" s="38" customFormat="1" ht="12.75">
      <c r="A110" s="48"/>
      <c r="B110" s="46"/>
      <c r="C110" s="56"/>
      <c r="D110" s="56"/>
      <c r="E110" s="56"/>
      <c r="F110" s="56"/>
      <c r="G110" s="56"/>
      <c r="H110" s="56"/>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row>
    <row r="111" spans="1:32" s="38" customFormat="1" ht="17.25" customHeight="1">
      <c r="A111" s="48"/>
      <c r="B111" s="46"/>
      <c r="C111" s="56"/>
      <c r="D111" s="56"/>
      <c r="E111" s="56"/>
      <c r="F111" s="56"/>
      <c r="G111" s="56"/>
      <c r="H111" s="56"/>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row>
    <row r="112" spans="1:32" s="38" customFormat="1" ht="12.75">
      <c r="A112" s="48"/>
      <c r="B112" s="46"/>
      <c r="C112" s="56"/>
      <c r="D112" s="56"/>
      <c r="E112" s="56"/>
      <c r="F112" s="56"/>
      <c r="G112" s="56"/>
      <c r="H112" s="56"/>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row>
    <row r="113" spans="1:32" s="7" customFormat="1" ht="12.75">
      <c r="A113" s="45"/>
      <c r="B113" s="46"/>
      <c r="C113" s="56"/>
      <c r="D113" s="56"/>
      <c r="E113" s="56"/>
      <c r="F113" s="56"/>
      <c r="G113" s="56"/>
      <c r="H113" s="56"/>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row>
    <row r="114" spans="1:32" s="7" customFormat="1" ht="12.75">
      <c r="A114" s="45"/>
      <c r="B114" s="46"/>
      <c r="C114" s="56"/>
      <c r="D114" s="56"/>
      <c r="E114" s="56"/>
      <c r="F114" s="56"/>
      <c r="G114" s="56"/>
      <c r="H114" s="56"/>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row>
    <row r="115" spans="1:32" s="7" customFormat="1" ht="17.25" customHeight="1">
      <c r="A115" s="45"/>
      <c r="B115" s="46"/>
      <c r="C115" s="56"/>
      <c r="D115" s="56"/>
      <c r="E115" s="56"/>
      <c r="F115" s="56"/>
      <c r="G115" s="56"/>
      <c r="H115" s="56"/>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row>
    <row r="116" spans="1:32" s="7" customFormat="1" ht="17.25" customHeight="1">
      <c r="A116" s="45"/>
      <c r="B116" s="46"/>
      <c r="C116" s="56"/>
      <c r="D116" s="56"/>
      <c r="E116" s="56"/>
      <c r="F116" s="56"/>
      <c r="G116" s="56"/>
      <c r="H116" s="56"/>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row>
    <row r="117" spans="1:32" s="7" customFormat="1" ht="17.25" customHeight="1">
      <c r="A117" s="45"/>
      <c r="B117" s="46"/>
      <c r="C117" s="56"/>
      <c r="D117" s="56"/>
      <c r="E117" s="56"/>
      <c r="F117" s="56"/>
      <c r="G117" s="56"/>
      <c r="H117" s="56"/>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row>
    <row r="118" spans="1:32" s="7" customFormat="1" ht="17.25" customHeight="1">
      <c r="A118" s="45"/>
      <c r="B118" s="46"/>
      <c r="C118" s="56"/>
      <c r="D118" s="56"/>
      <c r="E118" s="56"/>
      <c r="F118" s="56"/>
      <c r="G118" s="56"/>
      <c r="H118" s="56"/>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row>
    <row r="119" spans="1:32" s="7" customFormat="1" ht="17.25" customHeight="1">
      <c r="A119" s="45"/>
      <c r="B119" s="46"/>
      <c r="C119" s="56"/>
      <c r="D119" s="56"/>
      <c r="E119" s="56"/>
      <c r="F119" s="56"/>
      <c r="G119" s="56"/>
      <c r="H119" s="56"/>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row>
    <row r="120" ht="6" customHeight="1"/>
    <row r="121" ht="12" customHeight="1"/>
  </sheetData>
  <sheetProtection password="DD51" sheet="1" objects="1" scenarios="1"/>
  <mergeCells count="13">
    <mergeCell ref="J3:M13"/>
    <mergeCell ref="D31:E31"/>
    <mergeCell ref="D32:E32"/>
    <mergeCell ref="D33:E33"/>
    <mergeCell ref="D34:E34"/>
    <mergeCell ref="D35:E35"/>
    <mergeCell ref="D19:E19"/>
    <mergeCell ref="F20:G20"/>
    <mergeCell ref="C3:G3"/>
    <mergeCell ref="C4:G4"/>
    <mergeCell ref="C18:G18"/>
    <mergeCell ref="C6:G6"/>
    <mergeCell ref="F5:G5"/>
  </mergeCells>
  <printOptions horizontalCentered="1" verticalCentered="1"/>
  <pageMargins left="0.75" right="0.75" top="1" bottom="1" header="0.5" footer="0.5"/>
  <pageSetup fitToHeight="1" fitToWidth="1" horizontalDpi="600" verticalDpi="600" orientation="portrait" scale="85" r:id="rId3"/>
  <headerFooter alignWithMargins="0">
    <oddFooter>&amp;L(Version 4.1, revised June 2021)</oddFooter>
  </headerFooter>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AJ46"/>
  <sheetViews>
    <sheetView showGridLines="0" showRowColHeaders="0" zoomScaleSheetLayoutView="50" zoomScalePageLayoutView="0" workbookViewId="0" topLeftCell="A1">
      <selection activeCell="A5" sqref="A5"/>
    </sheetView>
  </sheetViews>
  <sheetFormatPr defaultColWidth="9.33203125" defaultRowHeight="12.75"/>
  <cols>
    <col min="1" max="1" width="15.33203125" style="46" customWidth="1"/>
    <col min="2" max="3" width="3.83203125" style="56" customWidth="1"/>
    <col min="4" max="4" width="52.83203125" style="56" customWidth="1"/>
    <col min="5" max="5" width="3.83203125" style="56" customWidth="1"/>
    <col min="6" max="6" width="8.83203125" style="56" customWidth="1"/>
    <col min="7" max="7" width="17" style="56" customWidth="1"/>
    <col min="8" max="8" width="3.83203125" style="56" customWidth="1"/>
    <col min="9" max="10" width="11.5" style="56" customWidth="1"/>
    <col min="11" max="11" width="3.83203125" style="56" customWidth="1"/>
    <col min="12" max="16384" width="9.33203125" style="56" customWidth="1"/>
  </cols>
  <sheetData>
    <row r="1" s="47" customFormat="1" ht="3.75" customHeight="1">
      <c r="A1" s="40"/>
    </row>
    <row r="2" spans="1:36" s="11" customFormat="1" ht="21" customHeight="1">
      <c r="A2" s="41"/>
      <c r="B2" s="12" t="s">
        <v>296</v>
      </c>
      <c r="C2" s="120"/>
      <c r="D2" s="120"/>
      <c r="E2" s="26"/>
      <c r="F2" s="26"/>
      <c r="G2" s="119"/>
      <c r="H2" s="119"/>
      <c r="I2" s="119"/>
      <c r="J2" s="119"/>
      <c r="K2" s="404" t="s">
        <v>125</v>
      </c>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s="11" customFormat="1" ht="5.25" customHeight="1">
      <c r="A3" s="41"/>
      <c r="B3" s="358"/>
      <c r="C3" s="358"/>
      <c r="D3" s="358"/>
      <c r="E3" s="359"/>
      <c r="F3" s="359"/>
      <c r="G3" s="360"/>
      <c r="H3" s="360"/>
      <c r="I3" s="360"/>
      <c r="J3" s="360"/>
      <c r="K3" s="361"/>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s="11" customFormat="1" ht="21" customHeight="1">
      <c r="A4" s="41"/>
      <c r="B4" s="12" t="str">
        <f>CONCATENATE(Cover!D21,"  ",Cover!E21)</f>
        <v>FACILITY NAME:  </v>
      </c>
      <c r="C4" s="120"/>
      <c r="D4" s="362"/>
      <c r="E4" s="363" t="str">
        <f>CONCATENATE(Cover!D26,"  ",Cover!E26)</f>
        <v>CONSULTANT:  </v>
      </c>
      <c r="F4" s="26"/>
      <c r="G4" s="364"/>
      <c r="H4" s="364"/>
      <c r="I4" s="364"/>
      <c r="J4" s="364"/>
      <c r="K4" s="365"/>
      <c r="L4" s="50"/>
      <c r="M4" s="50"/>
      <c r="N4" s="50"/>
      <c r="O4" s="50"/>
      <c r="P4" s="50"/>
      <c r="Q4" s="50"/>
      <c r="R4" s="50"/>
      <c r="S4" s="50"/>
      <c r="T4" s="50"/>
      <c r="U4" s="50"/>
      <c r="V4" s="50"/>
      <c r="W4" s="50"/>
      <c r="X4" s="50"/>
      <c r="Y4" s="50"/>
      <c r="Z4" s="50"/>
      <c r="AA4" s="50"/>
      <c r="AB4" s="50"/>
      <c r="AC4" s="50"/>
      <c r="AD4" s="50"/>
      <c r="AE4" s="50"/>
      <c r="AF4" s="50"/>
      <c r="AG4" s="50"/>
      <c r="AH4" s="50"/>
      <c r="AI4" s="50"/>
      <c r="AJ4" s="50"/>
    </row>
    <row r="5" spans="1:36" s="9" customFormat="1" ht="5.25" customHeight="1">
      <c r="A5" s="42"/>
      <c r="B5" s="3"/>
      <c r="C5" s="3"/>
      <c r="D5" s="3"/>
      <c r="E5" s="3"/>
      <c r="F5" s="3"/>
      <c r="G5" s="3"/>
      <c r="H5" s="3"/>
      <c r="I5" s="3"/>
      <c r="J5" s="3"/>
      <c r="K5" s="3"/>
      <c r="L5" s="51"/>
      <c r="M5" s="51"/>
      <c r="N5" s="51"/>
      <c r="O5" s="51"/>
      <c r="P5" s="51"/>
      <c r="Q5" s="51"/>
      <c r="R5" s="51"/>
      <c r="S5" s="51"/>
      <c r="T5" s="51"/>
      <c r="U5" s="51"/>
      <c r="V5" s="51"/>
      <c r="W5" s="51"/>
      <c r="X5" s="51"/>
      <c r="Y5" s="51"/>
      <c r="Z5" s="51"/>
      <c r="AA5" s="51"/>
      <c r="AB5" s="51"/>
      <c r="AC5" s="51"/>
      <c r="AD5" s="51"/>
      <c r="AE5" s="51"/>
      <c r="AF5" s="51"/>
      <c r="AG5" s="51"/>
      <c r="AH5" s="51"/>
      <c r="AI5" s="51"/>
      <c r="AJ5" s="51"/>
    </row>
    <row r="6" spans="1:36" s="9" customFormat="1" ht="21" customHeight="1">
      <c r="A6" s="42"/>
      <c r="B6" s="32" t="str">
        <f>CONCATENATE(Cover!D23,"  ",Cover!E23)</f>
        <v>NDEE SPILL NO.:  </v>
      </c>
      <c r="C6" s="121"/>
      <c r="D6" s="121"/>
      <c r="E6" s="34" t="str">
        <f>CONCATENATE(Cover!D24,"  ",Cover!E24)</f>
        <v>NDEE IIS NO.:  </v>
      </c>
      <c r="F6" s="36"/>
      <c r="G6" s="36"/>
      <c r="H6" s="36"/>
      <c r="I6" s="36"/>
      <c r="J6" s="36"/>
      <c r="K6" s="31"/>
      <c r="L6" s="51"/>
      <c r="M6" s="51"/>
      <c r="N6" s="51"/>
      <c r="O6" s="51"/>
      <c r="P6" s="51"/>
      <c r="Q6" s="51"/>
      <c r="R6" s="51"/>
      <c r="S6" s="51"/>
      <c r="T6" s="51"/>
      <c r="U6" s="51"/>
      <c r="V6" s="51"/>
      <c r="W6" s="51"/>
      <c r="X6" s="51"/>
      <c r="Y6" s="51"/>
      <c r="Z6" s="51"/>
      <c r="AA6" s="51"/>
      <c r="AB6" s="51"/>
      <c r="AC6" s="51"/>
      <c r="AD6" s="51"/>
      <c r="AE6" s="51"/>
      <c r="AF6" s="51"/>
      <c r="AG6" s="51"/>
      <c r="AH6" s="51"/>
      <c r="AI6" s="51"/>
      <c r="AJ6" s="51"/>
    </row>
    <row r="7" spans="1:36" s="9" customFormat="1" ht="4.5" customHeight="1">
      <c r="A7" s="42"/>
      <c r="B7" s="3"/>
      <c r="C7" s="3"/>
      <c r="D7" s="3"/>
      <c r="E7" s="8"/>
      <c r="F7" s="8"/>
      <c r="G7" s="8"/>
      <c r="H7" s="8"/>
      <c r="I7" s="8"/>
      <c r="J7" s="8"/>
      <c r="L7" s="51"/>
      <c r="M7" s="51"/>
      <c r="N7" s="51"/>
      <c r="O7" s="51"/>
      <c r="P7" s="51"/>
      <c r="Q7" s="51"/>
      <c r="R7" s="51"/>
      <c r="S7" s="51"/>
      <c r="T7" s="51"/>
      <c r="U7" s="51"/>
      <c r="V7" s="51"/>
      <c r="W7" s="51"/>
      <c r="X7" s="51"/>
      <c r="Y7" s="51"/>
      <c r="Z7" s="51"/>
      <c r="AA7" s="51"/>
      <c r="AB7" s="51"/>
      <c r="AC7" s="51"/>
      <c r="AD7" s="51"/>
      <c r="AE7" s="51"/>
      <c r="AF7" s="51"/>
      <c r="AG7" s="51"/>
      <c r="AH7" s="51"/>
      <c r="AI7" s="51"/>
      <c r="AJ7" s="51"/>
    </row>
    <row r="8" spans="1:36" s="9" customFormat="1" ht="21" customHeight="1">
      <c r="A8" s="42"/>
      <c r="B8" s="33" t="str">
        <f>IF(Cover!E27="",Cover!D27,CONCATENATE(Cover!D27,"  ",TEXT(Cover!E27,"dd-mmm-yy")))</f>
        <v>COMPLETION DATE:</v>
      </c>
      <c r="C8" s="122"/>
      <c r="D8" s="122"/>
      <c r="E8" s="35" t="str">
        <f>CONCATENATE(Cover!D28,"  ",Cover!E28)</f>
        <v>PREPARED BY:  </v>
      </c>
      <c r="F8" s="27"/>
      <c r="G8" s="27"/>
      <c r="H8" s="27"/>
      <c r="I8" s="27"/>
      <c r="J8" s="27"/>
      <c r="K8" s="31"/>
      <c r="L8" s="51"/>
      <c r="M8" s="51"/>
      <c r="N8" s="51"/>
      <c r="O8" s="51"/>
      <c r="P8" s="51"/>
      <c r="Q8" s="51"/>
      <c r="R8" s="51"/>
      <c r="S8" s="51"/>
      <c r="T8" s="51"/>
      <c r="U8" s="51"/>
      <c r="V8" s="51"/>
      <c r="W8" s="51"/>
      <c r="X8" s="51"/>
      <c r="Y8" s="51"/>
      <c r="Z8" s="51"/>
      <c r="AA8" s="51"/>
      <c r="AB8" s="51"/>
      <c r="AC8" s="51"/>
      <c r="AD8" s="51"/>
      <c r="AE8" s="51"/>
      <c r="AF8" s="51"/>
      <c r="AG8" s="51"/>
      <c r="AH8" s="51"/>
      <c r="AI8" s="51"/>
      <c r="AJ8" s="51"/>
    </row>
    <row r="9" spans="1:36" s="10" customFormat="1" ht="3" customHeight="1">
      <c r="A9" s="43"/>
      <c r="B9" s="4"/>
      <c r="C9" s="4"/>
      <c r="D9" s="4"/>
      <c r="E9" s="4"/>
      <c r="F9" s="37"/>
      <c r="G9" s="37"/>
      <c r="H9" s="37"/>
      <c r="I9" s="37"/>
      <c r="J9" s="37"/>
      <c r="K9" s="30"/>
      <c r="L9" s="52"/>
      <c r="M9" s="52"/>
      <c r="N9" s="52"/>
      <c r="O9" s="52"/>
      <c r="P9" s="52"/>
      <c r="Q9" s="52"/>
      <c r="R9" s="52"/>
      <c r="S9" s="52"/>
      <c r="T9" s="52"/>
      <c r="U9" s="52"/>
      <c r="V9" s="52"/>
      <c r="W9" s="52"/>
      <c r="X9" s="52"/>
      <c r="Y9" s="52"/>
      <c r="Z9" s="52"/>
      <c r="AA9" s="52"/>
      <c r="AB9" s="52"/>
      <c r="AC9" s="52"/>
      <c r="AD9" s="52"/>
      <c r="AE9" s="52"/>
      <c r="AF9" s="52"/>
      <c r="AG9" s="52"/>
      <c r="AH9" s="52"/>
      <c r="AI9" s="52"/>
      <c r="AJ9" s="52"/>
    </row>
    <row r="10" spans="1:36" s="10" customFormat="1" ht="21" customHeight="1">
      <c r="A10" s="43"/>
      <c r="B10" s="689" t="s">
        <v>103</v>
      </c>
      <c r="C10" s="690"/>
      <c r="D10" s="690"/>
      <c r="E10" s="690"/>
      <c r="F10" s="690"/>
      <c r="G10" s="690"/>
      <c r="H10" s="690"/>
      <c r="I10" s="690"/>
      <c r="J10" s="690"/>
      <c r="K10" s="691"/>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row>
    <row r="11" spans="1:36" s="5" customFormat="1" ht="6" customHeight="1">
      <c r="A11" s="44"/>
      <c r="B11" s="29"/>
      <c r="C11" s="6"/>
      <c r="D11" s="6"/>
      <c r="E11" s="6"/>
      <c r="F11" s="6"/>
      <c r="G11" s="6"/>
      <c r="H11" s="6"/>
      <c r="I11" s="6"/>
      <c r="J11" s="6"/>
      <c r="K11" s="6"/>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row>
    <row r="12" spans="1:36" s="38" customFormat="1" ht="18" customHeight="1">
      <c r="A12" s="48"/>
      <c r="B12" s="123" t="s">
        <v>175</v>
      </c>
      <c r="C12" s="366"/>
      <c r="D12" s="367"/>
      <c r="E12" s="693"/>
      <c r="F12" s="693"/>
      <c r="G12" s="693"/>
      <c r="H12" s="693"/>
      <c r="I12" s="693"/>
      <c r="J12" s="693"/>
      <c r="K12" s="226"/>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row>
    <row r="13" spans="1:36" s="38" customFormat="1" ht="18" customHeight="1">
      <c r="A13" s="48"/>
      <c r="B13" s="124" t="s">
        <v>176</v>
      </c>
      <c r="C13" s="125"/>
      <c r="D13" s="126"/>
      <c r="E13" s="692"/>
      <c r="F13" s="692"/>
      <c r="G13" s="692"/>
      <c r="H13" s="692"/>
      <c r="I13" s="692"/>
      <c r="J13" s="692"/>
      <c r="K13" s="21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row>
    <row r="14" spans="1:36" s="38" customFormat="1" ht="18" customHeight="1">
      <c r="A14" s="48"/>
      <c r="B14" s="124" t="s">
        <v>177</v>
      </c>
      <c r="C14" s="125"/>
      <c r="D14" s="126"/>
      <c r="E14" s="692"/>
      <c r="F14" s="692"/>
      <c r="G14" s="692"/>
      <c r="H14" s="692"/>
      <c r="I14" s="692"/>
      <c r="J14" s="692"/>
      <c r="K14" s="21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row>
    <row r="15" spans="1:36" s="38" customFormat="1" ht="18" customHeight="1">
      <c r="A15" s="48"/>
      <c r="B15" s="124"/>
      <c r="C15" s="125"/>
      <c r="D15" s="126"/>
      <c r="E15" s="692"/>
      <c r="F15" s="692"/>
      <c r="G15" s="692"/>
      <c r="H15" s="692"/>
      <c r="I15" s="692"/>
      <c r="J15" s="692"/>
      <c r="K15" s="21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row>
    <row r="16" spans="1:36" s="38" customFormat="1" ht="18" customHeight="1">
      <c r="A16" s="48"/>
      <c r="B16" s="124" t="s">
        <v>104</v>
      </c>
      <c r="C16" s="125"/>
      <c r="D16" s="126"/>
      <c r="E16" s="368"/>
      <c r="F16" s="369" t="s">
        <v>105</v>
      </c>
      <c r="G16" s="370"/>
      <c r="H16" s="371" t="s">
        <v>106</v>
      </c>
      <c r="I16" s="370"/>
      <c r="J16" s="370" t="s">
        <v>107</v>
      </c>
      <c r="K16" s="21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row>
    <row r="17" spans="1:36" s="38" customFormat="1" ht="18" customHeight="1">
      <c r="A17" s="48"/>
      <c r="B17" s="124" t="s">
        <v>178</v>
      </c>
      <c r="C17" s="125"/>
      <c r="D17" s="126"/>
      <c r="E17" s="372"/>
      <c r="F17" s="369" t="s">
        <v>3</v>
      </c>
      <c r="G17" s="372"/>
      <c r="H17" s="371" t="s">
        <v>4</v>
      </c>
      <c r="I17" s="370"/>
      <c r="J17" s="370"/>
      <c r="K17" s="21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row>
    <row r="18" spans="1:36" s="38" customFormat="1" ht="18" customHeight="1">
      <c r="A18" s="48"/>
      <c r="B18" s="124" t="s">
        <v>179</v>
      </c>
      <c r="C18" s="125"/>
      <c r="D18" s="126"/>
      <c r="E18" s="231"/>
      <c r="F18" s="58"/>
      <c r="G18" s="231"/>
      <c r="H18" s="488"/>
      <c r="I18" s="66"/>
      <c r="J18" s="66"/>
      <c r="K18" s="21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row>
    <row r="19" spans="1:36" s="38" customFormat="1" ht="18" customHeight="1">
      <c r="A19" s="48"/>
      <c r="B19" s="124"/>
      <c r="C19" s="125"/>
      <c r="D19" s="126" t="s">
        <v>180</v>
      </c>
      <c r="E19" s="484"/>
      <c r="F19" s="485" t="s">
        <v>3</v>
      </c>
      <c r="G19" s="486"/>
      <c r="H19" s="487" t="s">
        <v>4</v>
      </c>
      <c r="I19" s="486"/>
      <c r="J19" s="486"/>
      <c r="K19" s="21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row>
    <row r="20" spans="1:36" s="38" customFormat="1" ht="18" customHeight="1">
      <c r="A20" s="48"/>
      <c r="B20" s="124"/>
      <c r="C20" s="125"/>
      <c r="D20" s="126" t="s">
        <v>181</v>
      </c>
      <c r="E20" s="368"/>
      <c r="F20" s="369" t="s">
        <v>3</v>
      </c>
      <c r="G20" s="370"/>
      <c r="H20" s="371" t="s">
        <v>4</v>
      </c>
      <c r="I20" s="370"/>
      <c r="J20" s="370"/>
      <c r="K20" s="21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row>
    <row r="21" spans="1:36" s="38" customFormat="1" ht="18" customHeight="1">
      <c r="A21" s="48"/>
      <c r="B21" s="124"/>
      <c r="C21" s="125"/>
      <c r="D21" s="126" t="s">
        <v>182</v>
      </c>
      <c r="E21" s="368"/>
      <c r="F21" s="369" t="s">
        <v>3</v>
      </c>
      <c r="G21" s="370"/>
      <c r="H21" s="371" t="s">
        <v>4</v>
      </c>
      <c r="I21" s="370"/>
      <c r="J21" s="370"/>
      <c r="K21" s="21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row>
    <row r="22" spans="1:36" s="38" customFormat="1" ht="18" customHeight="1">
      <c r="A22" s="48"/>
      <c r="B22" s="124"/>
      <c r="C22" s="125"/>
      <c r="D22" s="126" t="s">
        <v>183</v>
      </c>
      <c r="E22" s="368"/>
      <c r="F22" s="369" t="s">
        <v>3</v>
      </c>
      <c r="G22" s="370"/>
      <c r="H22" s="371" t="s">
        <v>4</v>
      </c>
      <c r="I22" s="370"/>
      <c r="J22" s="370"/>
      <c r="K22" s="21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row>
    <row r="23" spans="1:36" s="38" customFormat="1" ht="18" customHeight="1">
      <c r="A23" s="48"/>
      <c r="B23" s="124" t="s">
        <v>108</v>
      </c>
      <c r="C23" s="125"/>
      <c r="D23" s="126"/>
      <c r="E23" s="373"/>
      <c r="F23" s="374" t="s">
        <v>3</v>
      </c>
      <c r="G23" s="375" t="s">
        <v>4</v>
      </c>
      <c r="H23" s="692"/>
      <c r="I23" s="692"/>
      <c r="J23" s="692"/>
      <c r="K23" s="21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row>
    <row r="24" spans="1:36" s="38" customFormat="1" ht="18" customHeight="1">
      <c r="A24" s="48"/>
      <c r="B24" s="124" t="s">
        <v>128</v>
      </c>
      <c r="C24" s="125"/>
      <c r="D24" s="126"/>
      <c r="E24" s="376"/>
      <c r="F24" s="58" t="s">
        <v>3</v>
      </c>
      <c r="G24" s="377" t="s">
        <v>4</v>
      </c>
      <c r="H24" s="692"/>
      <c r="I24" s="692"/>
      <c r="J24" s="692"/>
      <c r="K24" s="21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row>
    <row r="25" spans="1:36" s="38" customFormat="1" ht="18" customHeight="1">
      <c r="A25" s="48"/>
      <c r="B25" s="124" t="s">
        <v>109</v>
      </c>
      <c r="C25" s="125"/>
      <c r="D25" s="126"/>
      <c r="E25" s="376"/>
      <c r="F25" s="58" t="s">
        <v>3</v>
      </c>
      <c r="G25" s="377" t="s">
        <v>4</v>
      </c>
      <c r="H25" s="692"/>
      <c r="I25" s="692"/>
      <c r="J25" s="692"/>
      <c r="K25" s="21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row>
    <row r="26" spans="1:36" s="38" customFormat="1" ht="18" customHeight="1">
      <c r="A26" s="48"/>
      <c r="B26" s="124" t="s">
        <v>110</v>
      </c>
      <c r="C26" s="125"/>
      <c r="D26" s="126"/>
      <c r="E26" s="376"/>
      <c r="F26" s="58" t="s">
        <v>3</v>
      </c>
      <c r="G26" s="377" t="s">
        <v>4</v>
      </c>
      <c r="H26" s="692"/>
      <c r="I26" s="692"/>
      <c r="J26" s="692"/>
      <c r="K26" s="21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row>
    <row r="27" spans="1:36" s="38" customFormat="1" ht="18" customHeight="1">
      <c r="A27" s="48"/>
      <c r="B27" s="124" t="s">
        <v>111</v>
      </c>
      <c r="C27" s="125"/>
      <c r="D27" s="126"/>
      <c r="E27" s="698"/>
      <c r="F27" s="698"/>
      <c r="G27" s="378" t="s">
        <v>112</v>
      </c>
      <c r="H27" s="379" t="str">
        <f>IF(E27="","               cm",(E27*30.48)&amp;"    cm")</f>
        <v>               cm</v>
      </c>
      <c r="I27" s="379"/>
      <c r="J27" s="513" t="s">
        <v>107</v>
      </c>
      <c r="K27" s="21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row>
    <row r="28" spans="1:36" s="38" customFormat="1" ht="18" customHeight="1">
      <c r="A28" s="48"/>
      <c r="B28" s="124" t="s">
        <v>113</v>
      </c>
      <c r="C28" s="125"/>
      <c r="D28" s="126"/>
      <c r="E28" s="694"/>
      <c r="F28" s="694"/>
      <c r="G28" s="370" t="s">
        <v>112</v>
      </c>
      <c r="H28" s="380" t="s">
        <v>114</v>
      </c>
      <c r="I28" s="370" t="s">
        <v>107</v>
      </c>
      <c r="J28" s="231"/>
      <c r="K28" s="21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row>
    <row r="29" spans="1:36" s="38" customFormat="1" ht="18" customHeight="1">
      <c r="A29" s="48"/>
      <c r="B29" s="124" t="s">
        <v>115</v>
      </c>
      <c r="C29" s="125"/>
      <c r="D29" s="126"/>
      <c r="E29" s="694"/>
      <c r="F29" s="694"/>
      <c r="G29" s="370" t="s">
        <v>112</v>
      </c>
      <c r="H29" s="380" t="s">
        <v>114</v>
      </c>
      <c r="I29" s="370" t="s">
        <v>107</v>
      </c>
      <c r="J29" s="231"/>
      <c r="K29" s="21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row>
    <row r="30" spans="1:36" s="7" customFormat="1" ht="18" customHeight="1">
      <c r="A30" s="45"/>
      <c r="B30" s="124" t="s">
        <v>116</v>
      </c>
      <c r="C30" s="125"/>
      <c r="D30" s="126"/>
      <c r="E30" s="694"/>
      <c r="F30" s="694"/>
      <c r="G30" s="369" t="s">
        <v>112</v>
      </c>
      <c r="H30" s="369"/>
      <c r="I30" s="369" t="s">
        <v>107</v>
      </c>
      <c r="J30" s="66"/>
      <c r="K30" s="381"/>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row>
    <row r="31" spans="1:36" s="7" customFormat="1" ht="18" customHeight="1">
      <c r="A31" s="45"/>
      <c r="B31" s="124" t="s">
        <v>117</v>
      </c>
      <c r="C31" s="125"/>
      <c r="D31" s="126"/>
      <c r="E31" s="694"/>
      <c r="F31" s="694"/>
      <c r="G31" s="369" t="s">
        <v>112</v>
      </c>
      <c r="H31" s="369"/>
      <c r="I31" s="369" t="s">
        <v>107</v>
      </c>
      <c r="J31" s="66"/>
      <c r="K31" s="381"/>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row>
    <row r="32" spans="1:36" s="7" customFormat="1" ht="18" customHeight="1">
      <c r="A32" s="45"/>
      <c r="B32" s="124" t="s">
        <v>118</v>
      </c>
      <c r="C32" s="125"/>
      <c r="D32" s="126"/>
      <c r="E32" s="694"/>
      <c r="F32" s="694"/>
      <c r="G32" s="369" t="s">
        <v>112</v>
      </c>
      <c r="H32" s="369"/>
      <c r="I32" s="369" t="s">
        <v>107</v>
      </c>
      <c r="J32" s="66"/>
      <c r="K32" s="381"/>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row>
    <row r="33" spans="1:36" s="7" customFormat="1" ht="18" customHeight="1">
      <c r="A33" s="45"/>
      <c r="B33" s="124" t="s">
        <v>119</v>
      </c>
      <c r="C33" s="125"/>
      <c r="D33" s="126"/>
      <c r="E33" s="368"/>
      <c r="F33" s="369" t="s">
        <v>3</v>
      </c>
      <c r="G33" s="382" t="s">
        <v>120</v>
      </c>
      <c r="H33" s="368"/>
      <c r="I33" s="370" t="s">
        <v>107</v>
      </c>
      <c r="J33" s="66"/>
      <c r="K33" s="381"/>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1:36" s="7" customFormat="1" ht="6" customHeight="1">
      <c r="A34" s="45"/>
      <c r="B34" s="127"/>
      <c r="C34" s="128"/>
      <c r="D34" s="128"/>
      <c r="E34" s="128"/>
      <c r="F34" s="128"/>
      <c r="G34" s="128"/>
      <c r="H34" s="128"/>
      <c r="I34" s="128"/>
      <c r="J34" s="128"/>
      <c r="K34" s="232"/>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1:36" s="7" customFormat="1" ht="18" customHeight="1">
      <c r="A35" s="45"/>
      <c r="B35" s="689" t="s">
        <v>121</v>
      </c>
      <c r="C35" s="690"/>
      <c r="D35" s="690"/>
      <c r="E35" s="690"/>
      <c r="F35" s="690"/>
      <c r="G35" s="690"/>
      <c r="H35" s="690"/>
      <c r="I35" s="690"/>
      <c r="J35" s="690"/>
      <c r="K35" s="691"/>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1:36" s="7" customFormat="1" ht="18" customHeight="1">
      <c r="A36" s="45"/>
      <c r="B36" s="383"/>
      <c r="C36" s="695" t="s">
        <v>129</v>
      </c>
      <c r="D36" s="695"/>
      <c r="E36" s="695"/>
      <c r="F36" s="695"/>
      <c r="G36" s="695"/>
      <c r="H36" s="695"/>
      <c r="I36" s="695"/>
      <c r="J36" s="695"/>
      <c r="K36" s="384"/>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1:36" s="7" customFormat="1" ht="18" customHeight="1">
      <c r="A37" s="49"/>
      <c r="B37" s="385"/>
      <c r="C37" s="696"/>
      <c r="D37" s="696"/>
      <c r="E37" s="696"/>
      <c r="F37" s="696"/>
      <c r="G37" s="696"/>
      <c r="H37" s="696"/>
      <c r="I37" s="696"/>
      <c r="J37" s="696"/>
      <c r="K37" s="386"/>
      <c r="L37" s="387"/>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1:36" s="7" customFormat="1" ht="18" customHeight="1">
      <c r="A38" s="49"/>
      <c r="B38" s="385"/>
      <c r="C38" s="696"/>
      <c r="D38" s="696"/>
      <c r="E38" s="696"/>
      <c r="F38" s="696"/>
      <c r="G38" s="696"/>
      <c r="H38" s="696"/>
      <c r="I38" s="696"/>
      <c r="J38" s="696"/>
      <c r="K38" s="386"/>
      <c r="L38" s="387"/>
      <c r="M38" s="55"/>
      <c r="N38" s="55"/>
      <c r="O38" s="55"/>
      <c r="P38" s="55"/>
      <c r="Q38" s="55"/>
      <c r="R38" s="55"/>
      <c r="S38" s="55"/>
      <c r="T38" s="55"/>
      <c r="U38" s="55"/>
      <c r="V38" s="55"/>
      <c r="W38" s="55"/>
      <c r="X38" s="55"/>
      <c r="Y38" s="55"/>
      <c r="Z38" s="55"/>
      <c r="AA38" s="55"/>
      <c r="AB38" s="55"/>
      <c r="AC38" s="55"/>
      <c r="AD38" s="55"/>
      <c r="AE38" s="55"/>
      <c r="AF38" s="55"/>
      <c r="AG38" s="55"/>
      <c r="AH38" s="55"/>
      <c r="AI38" s="55"/>
      <c r="AJ38" s="55"/>
    </row>
    <row r="39" spans="1:36" s="7" customFormat="1" ht="18" customHeight="1">
      <c r="A39" s="49"/>
      <c r="B39" s="385"/>
      <c r="C39" s="696"/>
      <c r="D39" s="696"/>
      <c r="E39" s="696"/>
      <c r="F39" s="696"/>
      <c r="G39" s="696"/>
      <c r="H39" s="696"/>
      <c r="I39" s="696"/>
      <c r="J39" s="696"/>
      <c r="K39" s="386"/>
      <c r="L39" s="387"/>
      <c r="M39" s="55"/>
      <c r="N39" s="55"/>
      <c r="O39" s="55"/>
      <c r="P39" s="55"/>
      <c r="Q39" s="55"/>
      <c r="R39" s="55"/>
      <c r="S39" s="55"/>
      <c r="T39" s="55"/>
      <c r="U39" s="55"/>
      <c r="V39" s="55"/>
      <c r="W39" s="55"/>
      <c r="X39" s="55"/>
      <c r="Y39" s="55"/>
      <c r="Z39" s="55"/>
      <c r="AA39" s="55"/>
      <c r="AB39" s="55"/>
      <c r="AC39" s="55"/>
      <c r="AD39" s="55"/>
      <c r="AE39" s="55"/>
      <c r="AF39" s="55"/>
      <c r="AG39" s="55"/>
      <c r="AH39" s="55"/>
      <c r="AI39" s="55"/>
      <c r="AJ39" s="55"/>
    </row>
    <row r="40" spans="1:36" s="7" customFormat="1" ht="18" customHeight="1">
      <c r="A40" s="49"/>
      <c r="B40" s="385"/>
      <c r="C40" s="696"/>
      <c r="D40" s="696"/>
      <c r="E40" s="696"/>
      <c r="F40" s="696"/>
      <c r="G40" s="696"/>
      <c r="H40" s="696"/>
      <c r="I40" s="696"/>
      <c r="J40" s="696"/>
      <c r="K40" s="386"/>
      <c r="L40" s="387"/>
      <c r="M40" s="55"/>
      <c r="N40" s="55"/>
      <c r="O40" s="55"/>
      <c r="P40" s="55"/>
      <c r="Q40" s="55"/>
      <c r="R40" s="55"/>
      <c r="S40" s="55"/>
      <c r="T40" s="55"/>
      <c r="U40" s="55"/>
      <c r="V40" s="55"/>
      <c r="W40" s="55"/>
      <c r="X40" s="55"/>
      <c r="Y40" s="55"/>
      <c r="Z40" s="55"/>
      <c r="AA40" s="55"/>
      <c r="AB40" s="55"/>
      <c r="AC40" s="55"/>
      <c r="AD40" s="55"/>
      <c r="AE40" s="55"/>
      <c r="AF40" s="55"/>
      <c r="AG40" s="55"/>
      <c r="AH40" s="55"/>
      <c r="AI40" s="55"/>
      <c r="AJ40" s="55"/>
    </row>
    <row r="41" spans="1:36" s="7" customFormat="1" ht="18" customHeight="1">
      <c r="A41" s="45"/>
      <c r="B41" s="124"/>
      <c r="C41" s="699"/>
      <c r="D41" s="699"/>
      <c r="E41" s="388"/>
      <c r="F41" s="388"/>
      <c r="G41" s="700"/>
      <c r="H41" s="700"/>
      <c r="I41" s="700"/>
      <c r="J41" s="700"/>
      <c r="K41" s="386"/>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row>
    <row r="42" spans="1:36" s="7" customFormat="1" ht="18" customHeight="1">
      <c r="A42" s="45"/>
      <c r="B42" s="124"/>
      <c r="C42" s="389" t="s">
        <v>122</v>
      </c>
      <c r="D42" s="389"/>
      <c r="E42" s="125"/>
      <c r="F42" s="126"/>
      <c r="G42" s="390" t="s">
        <v>123</v>
      </c>
      <c r="H42" s="391"/>
      <c r="I42" s="392"/>
      <c r="J42" s="393"/>
      <c r="K42" s="386"/>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row>
    <row r="43" spans="1:36" s="7" customFormat="1" ht="19.5" customHeight="1">
      <c r="A43" s="45"/>
      <c r="B43" s="689" t="s">
        <v>5</v>
      </c>
      <c r="C43" s="690"/>
      <c r="D43" s="690"/>
      <c r="E43" s="690"/>
      <c r="F43" s="690"/>
      <c r="G43" s="690"/>
      <c r="H43" s="690"/>
      <c r="I43" s="690"/>
      <c r="J43" s="690"/>
      <c r="K43" s="691"/>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1:36" s="2" customFormat="1" ht="67.5" customHeight="1">
      <c r="A44" s="46"/>
      <c r="B44" s="129"/>
      <c r="C44" s="394"/>
      <c r="D44" s="697"/>
      <c r="E44" s="697"/>
      <c r="F44" s="697"/>
      <c r="G44" s="697"/>
      <c r="H44" s="697"/>
      <c r="I44" s="697"/>
      <c r="J44" s="697"/>
      <c r="K44" s="233"/>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row>
    <row r="45" spans="1:36" s="2" customFormat="1" ht="12.75">
      <c r="A45" s="46"/>
      <c r="B45" s="130"/>
      <c r="C45" s="131"/>
      <c r="D45" s="131"/>
      <c r="E45" s="131"/>
      <c r="F45" s="131"/>
      <c r="G45" s="131"/>
      <c r="H45" s="131"/>
      <c r="I45" s="131"/>
      <c r="J45" s="131"/>
      <c r="K45" s="132"/>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row>
    <row r="46" spans="2:11" ht="12.75">
      <c r="B46" s="133" t="s">
        <v>124</v>
      </c>
      <c r="C46" s="133"/>
      <c r="D46" s="62"/>
      <c r="E46" s="62"/>
      <c r="F46" s="62"/>
      <c r="G46" s="62"/>
      <c r="H46" s="62"/>
      <c r="I46" s="62"/>
      <c r="J46" s="62"/>
      <c r="K46" s="62"/>
    </row>
  </sheetData>
  <sheetProtection password="DD51" sheet="1" objects="1" scenarios="1"/>
  <mergeCells count="21">
    <mergeCell ref="D44:J44"/>
    <mergeCell ref="E27:F27"/>
    <mergeCell ref="E29:F29"/>
    <mergeCell ref="E31:F31"/>
    <mergeCell ref="C41:D41"/>
    <mergeCell ref="G41:J41"/>
    <mergeCell ref="B43:K43"/>
    <mergeCell ref="E32:F32"/>
    <mergeCell ref="E30:F30"/>
    <mergeCell ref="H25:J25"/>
    <mergeCell ref="H24:J24"/>
    <mergeCell ref="C36:J40"/>
    <mergeCell ref="E28:F28"/>
    <mergeCell ref="B35:K35"/>
    <mergeCell ref="H26:J26"/>
    <mergeCell ref="B10:K10"/>
    <mergeCell ref="H23:J23"/>
    <mergeCell ref="E12:J12"/>
    <mergeCell ref="E14:J14"/>
    <mergeCell ref="E15:J15"/>
    <mergeCell ref="E13:J13"/>
  </mergeCells>
  <printOptions horizontalCentered="1" verticalCentered="1"/>
  <pageMargins left="0.75" right="0.75" top="1" bottom="1" header="0.5" footer="0.5"/>
  <pageSetup fitToHeight="1" fitToWidth="1" horizontalDpi="600" verticalDpi="600" orientation="portrait" scale="82" r:id="rId3"/>
  <headerFooter alignWithMargins="0">
    <oddFooter>&amp;L(Version 4.1, revised June 2021)</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13">
    <pageSetUpPr fitToPage="1"/>
  </sheetPr>
  <dimension ref="A1:I47"/>
  <sheetViews>
    <sheetView showGridLines="0" showRowColHeaders="0" zoomScaleSheetLayoutView="50" zoomScalePageLayoutView="0" workbookViewId="0" topLeftCell="A1">
      <selection activeCell="A5" sqref="A5"/>
    </sheetView>
  </sheetViews>
  <sheetFormatPr defaultColWidth="9.33203125" defaultRowHeight="12.75"/>
  <cols>
    <col min="1" max="1" width="15.33203125" style="46" customWidth="1"/>
    <col min="2" max="2" width="3.83203125" style="56" customWidth="1"/>
    <col min="3" max="3" width="32.33203125" style="56" customWidth="1"/>
    <col min="4" max="4" width="16.83203125" style="56" customWidth="1"/>
    <col min="5" max="6" width="3.83203125" style="56" customWidth="1"/>
    <col min="7" max="7" width="19.83203125" style="56" customWidth="1"/>
    <col min="8" max="8" width="29.5" style="56" customWidth="1"/>
    <col min="9" max="9" width="3.83203125" style="56" customWidth="1"/>
    <col min="10" max="16384" width="9.33203125" style="56" customWidth="1"/>
  </cols>
  <sheetData>
    <row r="1" s="47" customFormat="1" ht="3" customHeight="1">
      <c r="A1" s="40"/>
    </row>
    <row r="2" spans="1:9" s="50" customFormat="1" ht="21" customHeight="1">
      <c r="A2" s="41"/>
      <c r="B2" s="12" t="s">
        <v>296</v>
      </c>
      <c r="C2" s="120"/>
      <c r="D2" s="120"/>
      <c r="E2" s="120"/>
      <c r="F2" s="120"/>
      <c r="G2" s="119"/>
      <c r="H2" s="119"/>
      <c r="I2" s="404" t="s">
        <v>257</v>
      </c>
    </row>
    <row r="3" spans="1:9" s="50" customFormat="1" ht="5.25" customHeight="1">
      <c r="A3" s="41"/>
      <c r="B3" s="358"/>
      <c r="C3" s="358"/>
      <c r="D3" s="358"/>
      <c r="E3" s="358"/>
      <c r="F3" s="580"/>
      <c r="G3" s="360"/>
      <c r="H3" s="360"/>
      <c r="I3" s="361"/>
    </row>
    <row r="4" spans="1:9" s="50" customFormat="1" ht="21" customHeight="1">
      <c r="A4" s="41"/>
      <c r="B4" s="12" t="str">
        <f>CONCATENATE(Cover!D21,"  ",Cover!E21)</f>
        <v>FACILITY NAME:  </v>
      </c>
      <c r="C4" s="120"/>
      <c r="D4" s="120"/>
      <c r="E4" s="362"/>
      <c r="F4" s="581" t="str">
        <f>CONCATENATE(Cover!D26,"  ",Cover!E26)</f>
        <v>CONSULTANT:  </v>
      </c>
      <c r="G4" s="364"/>
      <c r="H4" s="364"/>
      <c r="I4" s="365"/>
    </row>
    <row r="5" spans="1:9" s="51" customFormat="1" ht="5.25" customHeight="1">
      <c r="A5" s="42"/>
      <c r="B5" s="3"/>
      <c r="C5" s="3"/>
      <c r="D5" s="3"/>
      <c r="E5" s="3"/>
      <c r="F5" s="3"/>
      <c r="G5" s="3"/>
      <c r="H5" s="3"/>
      <c r="I5" s="3"/>
    </row>
    <row r="6" spans="1:9" s="51" customFormat="1" ht="21" customHeight="1">
      <c r="A6" s="42"/>
      <c r="B6" s="32" t="str">
        <f>CONCATENATE(Cover!D23,"  ",Cover!E23)</f>
        <v>NDEE SPILL NO.:  </v>
      </c>
      <c r="C6" s="121"/>
      <c r="D6" s="121"/>
      <c r="E6" s="582"/>
      <c r="F6" s="34" t="str">
        <f>CONCATENATE(Cover!D24,"  ",Cover!E24)</f>
        <v>NDEE IIS NO.:  </v>
      </c>
      <c r="G6" s="36"/>
      <c r="H6" s="36"/>
      <c r="I6" s="31"/>
    </row>
    <row r="7" spans="1:9" s="51" customFormat="1" ht="4.5" customHeight="1">
      <c r="A7" s="42"/>
      <c r="B7" s="3"/>
      <c r="C7" s="3"/>
      <c r="D7" s="3"/>
      <c r="E7" s="3"/>
      <c r="F7" s="8"/>
      <c r="G7" s="583"/>
      <c r="H7" s="8"/>
      <c r="I7" s="9"/>
    </row>
    <row r="8" spans="1:9" s="51" customFormat="1" ht="21" customHeight="1">
      <c r="A8" s="42"/>
      <c r="B8" s="33" t="str">
        <f>IF(Cover!E27="",Cover!D27,CONCATENATE(Cover!D27,"  ",TEXT(Cover!E27,"dd-mmm-yy")))</f>
        <v>COMPLETION DATE:</v>
      </c>
      <c r="C8" s="122"/>
      <c r="D8" s="122"/>
      <c r="E8" s="584"/>
      <c r="F8" s="35" t="str">
        <f>CONCATENATE(Cover!D28,"  ",Cover!E28)</f>
        <v>PREPARED BY:  </v>
      </c>
      <c r="G8" s="27"/>
      <c r="H8" s="27"/>
      <c r="I8" s="31"/>
    </row>
    <row r="9" spans="1:9" s="52" customFormat="1" ht="3" customHeight="1">
      <c r="A9" s="43"/>
      <c r="B9" s="4"/>
      <c r="C9" s="4"/>
      <c r="D9" s="4"/>
      <c r="E9" s="4"/>
      <c r="F9" s="4"/>
      <c r="G9" s="4"/>
      <c r="H9" s="37"/>
      <c r="I9" s="30"/>
    </row>
    <row r="10" spans="1:9" s="52" customFormat="1" ht="21" customHeight="1">
      <c r="A10" s="43"/>
      <c r="B10" s="201" t="s">
        <v>246</v>
      </c>
      <c r="C10" s="202"/>
      <c r="D10" s="202"/>
      <c r="E10" s="202"/>
      <c r="F10" s="202"/>
      <c r="G10" s="202"/>
      <c r="H10" s="202"/>
      <c r="I10" s="203"/>
    </row>
    <row r="11" spans="1:9" s="53" customFormat="1" ht="6" customHeight="1">
      <c r="A11" s="44"/>
      <c r="B11" s="29"/>
      <c r="C11" s="6"/>
      <c r="D11" s="6"/>
      <c r="E11" s="6"/>
      <c r="F11" s="6"/>
      <c r="G11" s="6"/>
      <c r="H11" s="6"/>
      <c r="I11" s="6"/>
    </row>
    <row r="12" spans="1:9" s="54" customFormat="1" ht="18" customHeight="1">
      <c r="A12" s="48"/>
      <c r="B12" s="123"/>
      <c r="C12" s="125" t="s">
        <v>247</v>
      </c>
      <c r="D12" s="701"/>
      <c r="E12" s="701"/>
      <c r="F12" s="701"/>
      <c r="G12" s="701"/>
      <c r="H12" s="701"/>
      <c r="I12" s="585"/>
    </row>
    <row r="13" spans="1:9" s="54" customFormat="1" ht="18" customHeight="1">
      <c r="A13" s="48"/>
      <c r="B13" s="124"/>
      <c r="C13" s="125" t="s">
        <v>248</v>
      </c>
      <c r="D13" s="702"/>
      <c r="E13" s="702"/>
      <c r="F13" s="702"/>
      <c r="G13" s="702"/>
      <c r="H13" s="702"/>
      <c r="I13" s="588"/>
    </row>
    <row r="14" spans="1:9" s="54" customFormat="1" ht="18" customHeight="1">
      <c r="A14" s="48"/>
      <c r="B14" s="124"/>
      <c r="C14" s="589"/>
      <c r="D14" s="702"/>
      <c r="E14" s="702"/>
      <c r="F14" s="702"/>
      <c r="G14" s="702"/>
      <c r="H14" s="702"/>
      <c r="I14" s="588"/>
    </row>
    <row r="15" spans="1:9" s="54" customFormat="1" ht="18" customHeight="1">
      <c r="A15" s="48"/>
      <c r="B15" s="124"/>
      <c r="C15" s="125" t="s">
        <v>249</v>
      </c>
      <c r="D15" s="702"/>
      <c r="E15" s="702"/>
      <c r="F15" s="702"/>
      <c r="G15" s="702"/>
      <c r="H15" s="702"/>
      <c r="I15" s="588"/>
    </row>
    <row r="16" spans="1:9" s="54" customFormat="1" ht="18" customHeight="1">
      <c r="A16" s="48"/>
      <c r="B16" s="124"/>
      <c r="C16" s="125" t="s">
        <v>250</v>
      </c>
      <c r="D16" s="702"/>
      <c r="E16" s="702"/>
      <c r="F16" s="702"/>
      <c r="G16" s="702"/>
      <c r="H16" s="702"/>
      <c r="I16" s="588"/>
    </row>
    <row r="17" spans="1:9" s="54" customFormat="1" ht="18" customHeight="1">
      <c r="A17" s="48"/>
      <c r="B17" s="124"/>
      <c r="C17" s="125"/>
      <c r="D17" s="702"/>
      <c r="E17" s="702"/>
      <c r="F17" s="702"/>
      <c r="G17" s="702"/>
      <c r="H17" s="702"/>
      <c r="I17" s="588"/>
    </row>
    <row r="18" spans="1:9" s="54" customFormat="1" ht="18" customHeight="1">
      <c r="A18" s="48"/>
      <c r="B18" s="124"/>
      <c r="C18" s="125"/>
      <c r="D18" s="703"/>
      <c r="E18" s="703"/>
      <c r="F18" s="703"/>
      <c r="G18" s="703"/>
      <c r="H18" s="703"/>
      <c r="I18" s="588"/>
    </row>
    <row r="19" spans="1:9" s="54" customFormat="1" ht="18" customHeight="1">
      <c r="A19" s="48"/>
      <c r="B19" s="124"/>
      <c r="C19" s="125"/>
      <c r="D19" s="590"/>
      <c r="E19" s="590"/>
      <c r="F19" s="590"/>
      <c r="G19" s="590"/>
      <c r="H19" s="590"/>
      <c r="I19" s="214"/>
    </row>
    <row r="20" spans="1:9" s="54" customFormat="1" ht="18" customHeight="1">
      <c r="A20" s="48"/>
      <c r="B20" s="124"/>
      <c r="C20" s="63" t="s">
        <v>251</v>
      </c>
      <c r="D20" s="590"/>
      <c r="E20" s="590"/>
      <c r="F20" s="590"/>
      <c r="G20" s="590"/>
      <c r="H20" s="590"/>
      <c r="I20" s="214"/>
    </row>
    <row r="21" spans="1:9" s="54" customFormat="1" ht="18" customHeight="1">
      <c r="A21" s="48"/>
      <c r="B21" s="124"/>
      <c r="C21" s="125"/>
      <c r="D21" s="591" t="s">
        <v>252</v>
      </c>
      <c r="E21" s="704" t="s">
        <v>253</v>
      </c>
      <c r="F21" s="704"/>
      <c r="G21" s="704"/>
      <c r="H21" s="590" t="s">
        <v>254</v>
      </c>
      <c r="I21" s="214"/>
    </row>
    <row r="22" spans="1:9" s="54" customFormat="1" ht="18" customHeight="1">
      <c r="A22" s="48"/>
      <c r="B22" s="124"/>
      <c r="C22" s="709" t="s">
        <v>255</v>
      </c>
      <c r="D22" s="592"/>
      <c r="E22" s="705"/>
      <c r="F22" s="706"/>
      <c r="G22" s="707"/>
      <c r="H22" s="595"/>
      <c r="I22" s="588"/>
    </row>
    <row r="23" spans="1:9" s="54" customFormat="1" ht="18" customHeight="1">
      <c r="A23" s="48"/>
      <c r="B23" s="124"/>
      <c r="C23" s="709"/>
      <c r="D23" s="552"/>
      <c r="E23" s="705"/>
      <c r="F23" s="706"/>
      <c r="G23" s="707"/>
      <c r="H23" s="587"/>
      <c r="I23" s="588"/>
    </row>
    <row r="24" spans="1:9" s="54" customFormat="1" ht="18" customHeight="1">
      <c r="A24" s="48"/>
      <c r="B24" s="124"/>
      <c r="C24" s="709"/>
      <c r="D24" s="552"/>
      <c r="E24" s="705"/>
      <c r="F24" s="706"/>
      <c r="G24" s="707"/>
      <c r="H24" s="587"/>
      <c r="I24" s="588"/>
    </row>
    <row r="25" spans="1:9" s="54" customFormat="1" ht="18" customHeight="1">
      <c r="A25" s="48"/>
      <c r="B25" s="124"/>
      <c r="C25" s="709"/>
      <c r="D25" s="552"/>
      <c r="E25" s="705"/>
      <c r="F25" s="706"/>
      <c r="G25" s="707"/>
      <c r="H25" s="587"/>
      <c r="I25" s="588"/>
    </row>
    <row r="26" spans="1:9" s="54" customFormat="1" ht="18" customHeight="1">
      <c r="A26" s="48"/>
      <c r="B26" s="124"/>
      <c r="C26" s="709"/>
      <c r="D26" s="552"/>
      <c r="E26" s="705"/>
      <c r="F26" s="706"/>
      <c r="G26" s="707"/>
      <c r="H26" s="587"/>
      <c r="I26" s="588"/>
    </row>
    <row r="27" spans="1:9" s="54" customFormat="1" ht="18" customHeight="1">
      <c r="A27" s="48"/>
      <c r="B27" s="124"/>
      <c r="C27" s="709"/>
      <c r="D27" s="552"/>
      <c r="E27" s="593"/>
      <c r="F27" s="592"/>
      <c r="G27" s="594"/>
      <c r="H27" s="587"/>
      <c r="I27" s="588"/>
    </row>
    <row r="28" spans="1:9" s="54" customFormat="1" ht="18" customHeight="1">
      <c r="A28" s="48"/>
      <c r="B28" s="124"/>
      <c r="C28" s="709"/>
      <c r="D28" s="552"/>
      <c r="E28" s="593"/>
      <c r="F28" s="592"/>
      <c r="G28" s="594"/>
      <c r="H28" s="587"/>
      <c r="I28" s="588"/>
    </row>
    <row r="29" spans="1:9" s="54" customFormat="1" ht="18" customHeight="1">
      <c r="A29" s="48"/>
      <c r="B29" s="124"/>
      <c r="C29" s="709"/>
      <c r="D29" s="552"/>
      <c r="E29" s="593"/>
      <c r="F29" s="592"/>
      <c r="G29" s="594"/>
      <c r="H29" s="587"/>
      <c r="I29" s="588"/>
    </row>
    <row r="30" spans="1:9" s="54" customFormat="1" ht="18" customHeight="1">
      <c r="A30" s="48"/>
      <c r="B30" s="124"/>
      <c r="C30" s="709"/>
      <c r="D30" s="552"/>
      <c r="E30" s="593"/>
      <c r="F30" s="592"/>
      <c r="G30" s="594"/>
      <c r="H30" s="587"/>
      <c r="I30" s="588"/>
    </row>
    <row r="31" spans="1:9" s="54" customFormat="1" ht="18" customHeight="1">
      <c r="A31" s="48"/>
      <c r="B31" s="124"/>
      <c r="C31" s="709"/>
      <c r="D31" s="552"/>
      <c r="E31" s="593"/>
      <c r="F31" s="592"/>
      <c r="G31" s="594"/>
      <c r="H31" s="587"/>
      <c r="I31" s="588"/>
    </row>
    <row r="32" spans="1:9" s="54" customFormat="1" ht="18" customHeight="1">
      <c r="A32" s="48"/>
      <c r="B32" s="124"/>
      <c r="C32" s="709"/>
      <c r="D32" s="552"/>
      <c r="E32" s="705"/>
      <c r="F32" s="706"/>
      <c r="G32" s="707"/>
      <c r="H32" s="587"/>
      <c r="I32" s="588"/>
    </row>
    <row r="33" spans="1:9" s="54" customFormat="1" ht="18" customHeight="1">
      <c r="A33" s="48"/>
      <c r="B33" s="124"/>
      <c r="C33" s="125"/>
      <c r="D33" s="552"/>
      <c r="E33" s="705"/>
      <c r="F33" s="706"/>
      <c r="G33" s="707"/>
      <c r="H33" s="587"/>
      <c r="I33" s="588"/>
    </row>
    <row r="34" spans="1:9" s="54" customFormat="1" ht="18" customHeight="1">
      <c r="A34" s="48"/>
      <c r="B34" s="124"/>
      <c r="C34" s="125"/>
      <c r="D34" s="552"/>
      <c r="E34" s="705"/>
      <c r="F34" s="706"/>
      <c r="G34" s="707"/>
      <c r="H34" s="587"/>
      <c r="I34" s="588"/>
    </row>
    <row r="35" spans="1:9" s="54" customFormat="1" ht="18" customHeight="1">
      <c r="A35" s="48"/>
      <c r="B35" s="124"/>
      <c r="C35" s="125"/>
      <c r="D35" s="552"/>
      <c r="E35" s="705"/>
      <c r="F35" s="706"/>
      <c r="G35" s="707"/>
      <c r="H35" s="587"/>
      <c r="I35" s="588"/>
    </row>
    <row r="36" spans="1:9" s="54" customFormat="1" ht="18" customHeight="1">
      <c r="A36" s="48"/>
      <c r="B36" s="124"/>
      <c r="C36" s="125"/>
      <c r="D36" s="552"/>
      <c r="E36" s="705"/>
      <c r="F36" s="706"/>
      <c r="G36" s="707"/>
      <c r="H36" s="587"/>
      <c r="I36" s="588"/>
    </row>
    <row r="37" spans="1:9" s="54" customFormat="1" ht="18" customHeight="1">
      <c r="A37" s="48"/>
      <c r="B37" s="124"/>
      <c r="C37" s="125"/>
      <c r="D37" s="552"/>
      <c r="E37" s="705"/>
      <c r="F37" s="706"/>
      <c r="G37" s="707"/>
      <c r="H37" s="587"/>
      <c r="I37" s="588"/>
    </row>
    <row r="38" spans="1:9" s="54" customFormat="1" ht="3" customHeight="1">
      <c r="A38" s="48"/>
      <c r="B38" s="124"/>
      <c r="C38" s="125"/>
      <c r="D38" s="596"/>
      <c r="E38" s="596"/>
      <c r="F38" s="596"/>
      <c r="G38" s="596"/>
      <c r="H38" s="596"/>
      <c r="I38" s="588"/>
    </row>
    <row r="39" spans="1:9" s="55" customFormat="1" ht="18" customHeight="1">
      <c r="A39" s="45"/>
      <c r="B39" s="201" t="s">
        <v>5</v>
      </c>
      <c r="C39" s="202"/>
      <c r="D39" s="202"/>
      <c r="E39" s="202"/>
      <c r="F39" s="202"/>
      <c r="G39" s="202"/>
      <c r="H39" s="202"/>
      <c r="I39" s="562"/>
    </row>
    <row r="40" spans="1:9" s="54" customFormat="1" ht="89.25" customHeight="1">
      <c r="A40" s="48"/>
      <c r="B40" s="129"/>
      <c r="C40" s="708"/>
      <c r="D40" s="708"/>
      <c r="E40" s="708"/>
      <c r="F40" s="708"/>
      <c r="G40" s="708"/>
      <c r="H40" s="708"/>
      <c r="I40" s="597"/>
    </row>
    <row r="41" spans="1:9" s="54" customFormat="1" ht="24" customHeight="1">
      <c r="A41" s="48"/>
      <c r="B41" s="130"/>
      <c r="C41" s="131"/>
      <c r="D41" s="131"/>
      <c r="E41" s="131"/>
      <c r="F41" s="131"/>
      <c r="G41" s="131"/>
      <c r="H41" s="131"/>
      <c r="I41" s="132"/>
    </row>
    <row r="42" spans="1:9" s="54" customFormat="1" ht="15" customHeight="1">
      <c r="A42" s="48"/>
      <c r="B42" s="133"/>
      <c r="C42" s="133"/>
      <c r="D42" s="133"/>
      <c r="E42" s="62"/>
      <c r="F42" s="62"/>
      <c r="G42" s="62"/>
      <c r="H42" s="62"/>
      <c r="I42" s="62"/>
    </row>
    <row r="43" spans="1:9" s="54" customFormat="1" ht="15" customHeight="1">
      <c r="A43" s="48"/>
      <c r="B43" s="56"/>
      <c r="C43" s="56"/>
      <c r="D43" s="56"/>
      <c r="E43" s="56"/>
      <c r="F43" s="56"/>
      <c r="G43" s="56"/>
      <c r="H43" s="56"/>
      <c r="I43" s="56"/>
    </row>
    <row r="44" spans="1:9" s="54" customFormat="1" ht="24" customHeight="1">
      <c r="A44" s="48"/>
      <c r="B44" s="56"/>
      <c r="C44" s="56"/>
      <c r="D44" s="56"/>
      <c r="E44" s="56"/>
      <c r="F44" s="56"/>
      <c r="G44" s="56"/>
      <c r="H44" s="56"/>
      <c r="I44" s="56"/>
    </row>
    <row r="45" spans="1:9" s="54" customFormat="1" ht="15" customHeight="1">
      <c r="A45" s="48"/>
      <c r="B45" s="56"/>
      <c r="C45" s="56"/>
      <c r="D45" s="56"/>
      <c r="E45" s="56"/>
      <c r="F45" s="56"/>
      <c r="G45" s="56"/>
      <c r="H45" s="56"/>
      <c r="I45" s="56"/>
    </row>
    <row r="46" spans="1:9" s="55" customFormat="1" ht="6" customHeight="1">
      <c r="A46" s="45"/>
      <c r="B46" s="56"/>
      <c r="C46" s="56"/>
      <c r="D46" s="56"/>
      <c r="E46" s="56"/>
      <c r="F46" s="56"/>
      <c r="G46" s="56"/>
      <c r="H46" s="56"/>
      <c r="I46" s="56"/>
    </row>
    <row r="47" spans="1:9" s="55" customFormat="1" ht="18" customHeight="1">
      <c r="A47" s="45"/>
      <c r="B47" s="56"/>
      <c r="C47" s="56"/>
      <c r="D47" s="56"/>
      <c r="E47" s="56"/>
      <c r="F47" s="56"/>
      <c r="G47" s="56"/>
      <c r="H47" s="56"/>
      <c r="I47" s="56"/>
    </row>
    <row r="48" ht="19.5" customHeight="1"/>
  </sheetData>
  <sheetProtection password="DD51" sheet="1" objects="1" scenarios="1"/>
  <mergeCells count="21">
    <mergeCell ref="C22:C32"/>
    <mergeCell ref="E23:G23"/>
    <mergeCell ref="E24:G24"/>
    <mergeCell ref="E25:G25"/>
    <mergeCell ref="E33:G33"/>
    <mergeCell ref="D18:H18"/>
    <mergeCell ref="E21:G21"/>
    <mergeCell ref="E22:G22"/>
    <mergeCell ref="C40:H40"/>
    <mergeCell ref="E34:G34"/>
    <mergeCell ref="E35:G35"/>
    <mergeCell ref="E36:G36"/>
    <mergeCell ref="E37:G37"/>
    <mergeCell ref="E26:G26"/>
    <mergeCell ref="E32:G32"/>
    <mergeCell ref="D12:H12"/>
    <mergeCell ref="D14:H14"/>
    <mergeCell ref="D15:H15"/>
    <mergeCell ref="D16:H16"/>
    <mergeCell ref="D13:H13"/>
    <mergeCell ref="D17:H17"/>
  </mergeCells>
  <printOptions horizontalCentered="1" verticalCentered="1"/>
  <pageMargins left="0.75" right="0.75" top="1" bottom="1" header="0.5" footer="0.5"/>
  <pageSetup fitToHeight="1" fitToWidth="1" horizontalDpi="600" verticalDpi="600" orientation="portrait" scale="87" r:id="rId3"/>
  <headerFooter alignWithMargins="0">
    <oddFooter>&amp;L(Version 4.1, revised June 2021)</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2:P50"/>
  <sheetViews>
    <sheetView showGridLines="0" showRowColHeaders="0" zoomScaleSheetLayoutView="50" zoomScalePageLayoutView="0" workbookViewId="0" topLeftCell="A1">
      <selection activeCell="A5" sqref="A5"/>
    </sheetView>
  </sheetViews>
  <sheetFormatPr defaultColWidth="9.33203125" defaultRowHeight="12.75"/>
  <cols>
    <col min="1" max="1" width="15.33203125" style="56" customWidth="1"/>
    <col min="2" max="3" width="3.83203125" style="56" customWidth="1"/>
    <col min="4" max="4" width="17.83203125" style="56" customWidth="1"/>
    <col min="5" max="5" width="14.83203125" style="56" customWidth="1"/>
    <col min="6" max="6" width="3.83203125" style="56" customWidth="1"/>
    <col min="7" max="7" width="4.83203125" style="56" customWidth="1"/>
    <col min="8" max="8" width="5.83203125" style="56" customWidth="1"/>
    <col min="9" max="11" width="3.83203125" style="56" customWidth="1"/>
    <col min="12" max="12" width="12.83203125" style="56" customWidth="1"/>
    <col min="13" max="13" width="3.83203125" style="56" customWidth="1"/>
    <col min="14" max="14" width="32.83203125" style="56" customWidth="1"/>
    <col min="15" max="15" width="3.83203125" style="56" customWidth="1"/>
    <col min="16" max="16384" width="9.33203125" style="56" customWidth="1"/>
  </cols>
  <sheetData>
    <row r="1" s="47" customFormat="1" ht="3" customHeight="1"/>
    <row r="2" spans="2:15" s="50" customFormat="1" ht="21" customHeight="1">
      <c r="B2" s="12" t="s">
        <v>296</v>
      </c>
      <c r="C2" s="120"/>
      <c r="D2" s="120"/>
      <c r="E2" s="120"/>
      <c r="F2" s="120"/>
      <c r="G2" s="120"/>
      <c r="H2" s="120"/>
      <c r="I2" s="120"/>
      <c r="J2" s="26"/>
      <c r="K2" s="26"/>
      <c r="L2" s="119"/>
      <c r="M2" s="119"/>
      <c r="N2" s="119"/>
      <c r="O2" s="404" t="s">
        <v>256</v>
      </c>
    </row>
    <row r="3" spans="2:15" s="50" customFormat="1" ht="5.25" customHeight="1">
      <c r="B3" s="358"/>
      <c r="C3" s="358"/>
      <c r="D3" s="358"/>
      <c r="E3" s="358"/>
      <c r="F3" s="358"/>
      <c r="G3" s="358"/>
      <c r="H3" s="358"/>
      <c r="I3" s="358"/>
      <c r="J3" s="359"/>
      <c r="K3" s="359"/>
      <c r="L3" s="359"/>
      <c r="M3" s="360"/>
      <c r="N3" s="360"/>
      <c r="O3" s="361"/>
    </row>
    <row r="4" spans="2:15" s="50" customFormat="1" ht="21" customHeight="1">
      <c r="B4" s="12" t="str">
        <f>CONCATENATE(Cover!D21,"  ",Cover!E21)</f>
        <v>FACILITY NAME:  </v>
      </c>
      <c r="C4" s="120"/>
      <c r="D4" s="120"/>
      <c r="E4" s="120"/>
      <c r="F4" s="120"/>
      <c r="G4" s="120"/>
      <c r="H4" s="120"/>
      <c r="I4" s="362"/>
      <c r="J4" s="363" t="str">
        <f>CONCATENATE(Cover!D26,"  ",Cover!E26)</f>
        <v>CONSULTANT:  </v>
      </c>
      <c r="K4" s="26"/>
      <c r="L4" s="26"/>
      <c r="M4" s="364"/>
      <c r="N4" s="364"/>
      <c r="O4" s="365"/>
    </row>
    <row r="5" spans="2:15" s="51" customFormat="1" ht="5.25" customHeight="1">
      <c r="B5" s="3"/>
      <c r="C5" s="3"/>
      <c r="D5" s="3"/>
      <c r="E5" s="3"/>
      <c r="F5" s="3"/>
      <c r="G5" s="3"/>
      <c r="H5" s="3"/>
      <c r="I5" s="3"/>
      <c r="J5" s="3"/>
      <c r="K5" s="3"/>
      <c r="L5" s="3"/>
      <c r="M5" s="3"/>
      <c r="N5" s="3"/>
      <c r="O5" s="3"/>
    </row>
    <row r="6" spans="2:15" s="51" customFormat="1" ht="21" customHeight="1">
      <c r="B6" s="32" t="str">
        <f>CONCATENATE(Cover!D23,"  ",Cover!E23)</f>
        <v>NDEE SPILL NO.:  </v>
      </c>
      <c r="C6" s="121"/>
      <c r="D6" s="121"/>
      <c r="E6" s="121"/>
      <c r="F6" s="121"/>
      <c r="G6" s="121"/>
      <c r="H6" s="121"/>
      <c r="I6" s="121"/>
      <c r="J6" s="34" t="str">
        <f>CONCATENATE(Cover!D24,"  ",Cover!E24)</f>
        <v>NDEE IIS NO.:  </v>
      </c>
      <c r="K6" s="36"/>
      <c r="L6" s="36"/>
      <c r="M6" s="36"/>
      <c r="N6" s="36"/>
      <c r="O6" s="31"/>
    </row>
    <row r="7" spans="2:15" s="51" customFormat="1" ht="4.5" customHeight="1">
      <c r="B7" s="3"/>
      <c r="C7" s="39"/>
      <c r="D7" s="3"/>
      <c r="E7" s="3"/>
      <c r="F7" s="3"/>
      <c r="G7" s="3"/>
      <c r="H7" s="3"/>
      <c r="I7" s="3"/>
      <c r="J7" s="8"/>
      <c r="K7" s="8"/>
      <c r="L7" s="8"/>
      <c r="M7" s="8"/>
      <c r="N7" s="8"/>
      <c r="O7" s="9"/>
    </row>
    <row r="8" spans="2:15" s="51" customFormat="1" ht="21" customHeight="1">
      <c r="B8" s="33" t="str">
        <f>IF(Cover!E27="",Cover!D27,CONCATENATE(Cover!D27,"  ",TEXT(Cover!E27,"dd-mmm-yy")))</f>
        <v>COMPLETION DATE:</v>
      </c>
      <c r="C8" s="122"/>
      <c r="D8" s="122"/>
      <c r="E8" s="122"/>
      <c r="F8" s="122"/>
      <c r="G8" s="122"/>
      <c r="H8" s="122"/>
      <c r="I8" s="122"/>
      <c r="J8" s="35" t="str">
        <f>CONCATENATE(Cover!D28,"  ",Cover!E28)</f>
        <v>PREPARED BY:  </v>
      </c>
      <c r="K8" s="27"/>
      <c r="L8" s="27"/>
      <c r="M8" s="27"/>
      <c r="N8" s="27"/>
      <c r="O8" s="31"/>
    </row>
    <row r="9" spans="2:15" s="52" customFormat="1" ht="3" customHeight="1">
      <c r="B9" s="4"/>
      <c r="C9" s="4"/>
      <c r="D9" s="4"/>
      <c r="E9" s="4"/>
      <c r="F9" s="4"/>
      <c r="G9" s="4"/>
      <c r="H9" s="4"/>
      <c r="I9" s="4"/>
      <c r="J9" s="4"/>
      <c r="K9" s="37"/>
      <c r="L9" s="37"/>
      <c r="M9" s="37"/>
      <c r="N9" s="37"/>
      <c r="O9" s="30"/>
    </row>
    <row r="10" spans="2:15" s="52" customFormat="1" ht="21" customHeight="1">
      <c r="B10" s="598" t="s">
        <v>258</v>
      </c>
      <c r="C10" s="599"/>
      <c r="D10" s="599"/>
      <c r="E10" s="599"/>
      <c r="F10" s="599"/>
      <c r="G10" s="599"/>
      <c r="H10" s="599"/>
      <c r="I10" s="599"/>
      <c r="J10" s="599"/>
      <c r="K10" s="599"/>
      <c r="L10" s="599"/>
      <c r="M10" s="599"/>
      <c r="N10" s="599"/>
      <c r="O10" s="600"/>
    </row>
    <row r="11" spans="2:15" s="53" customFormat="1" ht="6" customHeight="1">
      <c r="B11" s="601"/>
      <c r="C11" s="602"/>
      <c r="D11" s="602"/>
      <c r="E11" s="602"/>
      <c r="F11" s="602"/>
      <c r="G11" s="602"/>
      <c r="H11" s="602"/>
      <c r="I11" s="602"/>
      <c r="J11" s="602"/>
      <c r="K11" s="602"/>
      <c r="L11" s="602"/>
      <c r="M11" s="602"/>
      <c r="N11" s="602"/>
      <c r="O11" s="603"/>
    </row>
    <row r="12" spans="2:15" s="55" customFormat="1" ht="18" customHeight="1">
      <c r="B12" s="604"/>
      <c r="C12" s="719" t="s">
        <v>259</v>
      </c>
      <c r="D12" s="719"/>
      <c r="E12" s="719"/>
      <c r="F12" s="716"/>
      <c r="G12" s="716"/>
      <c r="H12" s="716"/>
      <c r="I12" s="716"/>
      <c r="J12" s="716"/>
      <c r="K12" s="716"/>
      <c r="L12" s="716"/>
      <c r="M12" s="716"/>
      <c r="N12" s="716"/>
      <c r="O12" s="605"/>
    </row>
    <row r="13" spans="2:15" s="55" customFormat="1" ht="18" customHeight="1">
      <c r="B13" s="606"/>
      <c r="C13" s="718" t="s">
        <v>260</v>
      </c>
      <c r="D13" s="718"/>
      <c r="E13" s="607"/>
      <c r="F13" s="607"/>
      <c r="G13" s="607"/>
      <c r="H13" s="607"/>
      <c r="I13" s="607"/>
      <c r="J13" s="607"/>
      <c r="K13" s="607"/>
      <c r="L13" s="607"/>
      <c r="M13" s="720"/>
      <c r="N13" s="720"/>
      <c r="O13" s="608"/>
    </row>
    <row r="14" spans="1:16" s="55" customFormat="1" ht="18" customHeight="1">
      <c r="A14" s="387"/>
      <c r="B14" s="606"/>
      <c r="C14" s="717" t="s">
        <v>261</v>
      </c>
      <c r="D14" s="717"/>
      <c r="E14" s="609"/>
      <c r="F14" s="607"/>
      <c r="G14" s="609"/>
      <c r="H14" s="609"/>
      <c r="I14" s="609"/>
      <c r="J14" s="609"/>
      <c r="K14" s="609"/>
      <c r="L14" s="609"/>
      <c r="M14" s="607"/>
      <c r="N14" s="609"/>
      <c r="O14" s="608"/>
      <c r="P14" s="387"/>
    </row>
    <row r="15" spans="1:16" s="55" customFormat="1" ht="18" customHeight="1">
      <c r="A15" s="387"/>
      <c r="B15" s="606"/>
      <c r="C15" s="609"/>
      <c r="D15" s="609"/>
      <c r="E15" s="609"/>
      <c r="F15" s="607"/>
      <c r="G15" s="609"/>
      <c r="H15" s="609"/>
      <c r="I15" s="609"/>
      <c r="J15" s="609"/>
      <c r="K15" s="609"/>
      <c r="L15" s="609"/>
      <c r="M15" s="607"/>
      <c r="N15" s="609"/>
      <c r="O15" s="608"/>
      <c r="P15" s="387"/>
    </row>
    <row r="16" spans="2:15" s="54" customFormat="1" ht="18" customHeight="1">
      <c r="B16" s="606"/>
      <c r="C16" s="610" t="s">
        <v>262</v>
      </c>
      <c r="D16" s="607"/>
      <c r="E16" s="607"/>
      <c r="F16" s="607"/>
      <c r="G16" s="607"/>
      <c r="H16" s="607"/>
      <c r="I16" s="607"/>
      <c r="J16" s="611"/>
      <c r="K16" s="611"/>
      <c r="L16" s="611"/>
      <c r="M16" s="611"/>
      <c r="N16" s="611"/>
      <c r="O16" s="612"/>
    </row>
    <row r="17" spans="2:15" s="54" customFormat="1" ht="18" customHeight="1">
      <c r="B17" s="630"/>
      <c r="C17" s="631" t="s">
        <v>279</v>
      </c>
      <c r="D17" s="631"/>
      <c r="E17" s="631"/>
      <c r="F17" s="631"/>
      <c r="G17" s="631"/>
      <c r="H17" s="631"/>
      <c r="I17" s="631"/>
      <c r="J17" s="635"/>
      <c r="K17" s="635"/>
      <c r="L17" s="635"/>
      <c r="M17" s="635"/>
      <c r="N17" s="635"/>
      <c r="O17" s="632"/>
    </row>
    <row r="18" spans="2:15" s="54" customFormat="1" ht="18" customHeight="1">
      <c r="B18" s="606"/>
      <c r="C18" s="607"/>
      <c r="D18" s="575" t="s">
        <v>263</v>
      </c>
      <c r="E18" s="575" t="s">
        <v>264</v>
      </c>
      <c r="F18" s="721" t="s">
        <v>265</v>
      </c>
      <c r="G18" s="721"/>
      <c r="H18" s="721"/>
      <c r="I18" s="613" t="s">
        <v>266</v>
      </c>
      <c r="J18" s="614" t="s">
        <v>267</v>
      </c>
      <c r="K18" s="725" t="s">
        <v>268</v>
      </c>
      <c r="L18" s="725"/>
      <c r="M18" s="725"/>
      <c r="N18" s="725"/>
      <c r="O18" s="612"/>
    </row>
    <row r="19" spans="2:15" s="54" customFormat="1" ht="18" customHeight="1">
      <c r="B19" s="630"/>
      <c r="C19" s="631"/>
      <c r="D19" s="615"/>
      <c r="E19" s="616"/>
      <c r="F19" s="726"/>
      <c r="G19" s="726"/>
      <c r="H19" s="726"/>
      <c r="I19" s="579"/>
      <c r="J19" s="579"/>
      <c r="K19" s="727"/>
      <c r="L19" s="728"/>
      <c r="M19" s="728"/>
      <c r="N19" s="728"/>
      <c r="O19" s="632"/>
    </row>
    <row r="20" spans="2:15" s="54" customFormat="1" ht="18" customHeight="1">
      <c r="B20" s="630"/>
      <c r="C20" s="631"/>
      <c r="D20" s="615"/>
      <c r="E20" s="616"/>
      <c r="F20" s="726"/>
      <c r="G20" s="726"/>
      <c r="H20" s="726"/>
      <c r="I20" s="579"/>
      <c r="J20" s="579"/>
      <c r="K20" s="727"/>
      <c r="L20" s="728"/>
      <c r="M20" s="728"/>
      <c r="N20" s="728"/>
      <c r="O20" s="632"/>
    </row>
    <row r="21" spans="2:15" s="54" customFormat="1" ht="18" customHeight="1">
      <c r="B21" s="630"/>
      <c r="C21" s="631"/>
      <c r="D21" s="615"/>
      <c r="E21" s="616"/>
      <c r="F21" s="726"/>
      <c r="G21" s="726"/>
      <c r="H21" s="726"/>
      <c r="I21" s="579"/>
      <c r="J21" s="579"/>
      <c r="K21" s="727"/>
      <c r="L21" s="728"/>
      <c r="M21" s="728"/>
      <c r="N21" s="728"/>
      <c r="O21" s="632"/>
    </row>
    <row r="22" spans="2:15" s="54" customFormat="1" ht="18" customHeight="1">
      <c r="B22" s="630"/>
      <c r="C22" s="631"/>
      <c r="D22" s="615"/>
      <c r="E22" s="616"/>
      <c r="F22" s="726"/>
      <c r="G22" s="726"/>
      <c r="H22" s="726"/>
      <c r="I22" s="579"/>
      <c r="J22" s="579"/>
      <c r="K22" s="727"/>
      <c r="L22" s="728"/>
      <c r="M22" s="728"/>
      <c r="N22" s="728"/>
      <c r="O22" s="632"/>
    </row>
    <row r="23" spans="2:15" s="54" customFormat="1" ht="18" customHeight="1">
      <c r="B23" s="630"/>
      <c r="C23" s="631"/>
      <c r="D23" s="615"/>
      <c r="E23" s="616"/>
      <c r="F23" s="726"/>
      <c r="G23" s="726"/>
      <c r="H23" s="726"/>
      <c r="I23" s="579"/>
      <c r="J23" s="579"/>
      <c r="K23" s="727"/>
      <c r="L23" s="728"/>
      <c r="M23" s="728"/>
      <c r="N23" s="728"/>
      <c r="O23" s="632"/>
    </row>
    <row r="24" spans="2:15" s="54" customFormat="1" ht="18" customHeight="1">
      <c r="B24" s="630"/>
      <c r="C24" s="631"/>
      <c r="D24" s="615"/>
      <c r="E24" s="616"/>
      <c r="F24" s="726"/>
      <c r="G24" s="726"/>
      <c r="H24" s="726"/>
      <c r="I24" s="579"/>
      <c r="J24" s="579"/>
      <c r="K24" s="727"/>
      <c r="L24" s="728"/>
      <c r="M24" s="728"/>
      <c r="N24" s="728"/>
      <c r="O24" s="632"/>
    </row>
    <row r="25" spans="2:15" s="54" customFormat="1" ht="18" customHeight="1">
      <c r="B25" s="630"/>
      <c r="C25" s="631"/>
      <c r="D25" s="615"/>
      <c r="E25" s="616"/>
      <c r="F25" s="726"/>
      <c r="G25" s="726"/>
      <c r="H25" s="726"/>
      <c r="I25" s="579"/>
      <c r="J25" s="579"/>
      <c r="K25" s="576"/>
      <c r="L25" s="577"/>
      <c r="M25" s="577"/>
      <c r="N25" s="577"/>
      <c r="O25" s="632"/>
    </row>
    <row r="26" spans="1:16" s="55" customFormat="1" ht="8.25" customHeight="1">
      <c r="A26" s="387"/>
      <c r="B26" s="630"/>
      <c r="C26" s="633"/>
      <c r="D26" s="633"/>
      <c r="E26" s="633"/>
      <c r="F26" s="631"/>
      <c r="G26" s="633"/>
      <c r="H26" s="633"/>
      <c r="I26" s="633"/>
      <c r="J26" s="633"/>
      <c r="K26" s="633"/>
      <c r="L26" s="633"/>
      <c r="M26" s="631"/>
      <c r="N26" s="633"/>
      <c r="O26" s="634"/>
      <c r="P26" s="387"/>
    </row>
    <row r="27" spans="2:15" s="54" customFormat="1" ht="18" customHeight="1">
      <c r="B27" s="630"/>
      <c r="C27" s="610" t="s">
        <v>277</v>
      </c>
      <c r="D27" s="631"/>
      <c r="E27" s="631"/>
      <c r="F27" s="631"/>
      <c r="G27" s="631"/>
      <c r="H27" s="631"/>
      <c r="I27" s="631"/>
      <c r="J27" s="635"/>
      <c r="K27" s="635"/>
      <c r="L27" s="635"/>
      <c r="M27" s="635"/>
      <c r="N27" s="635"/>
      <c r="O27" s="632"/>
    </row>
    <row r="28" spans="2:15" s="54" customFormat="1" ht="18" customHeight="1">
      <c r="B28" s="630"/>
      <c r="C28" s="631" t="s">
        <v>280</v>
      </c>
      <c r="D28" s="631"/>
      <c r="E28" s="631"/>
      <c r="F28" s="631"/>
      <c r="G28" s="631"/>
      <c r="H28" s="631"/>
      <c r="I28" s="631"/>
      <c r="J28" s="635"/>
      <c r="K28" s="635"/>
      <c r="L28" s="635"/>
      <c r="M28" s="635"/>
      <c r="N28" s="635"/>
      <c r="O28" s="632"/>
    </row>
    <row r="29" spans="2:15" s="54" customFormat="1" ht="18" customHeight="1">
      <c r="B29" s="630"/>
      <c r="C29" s="631"/>
      <c r="D29" s="575" t="s">
        <v>263</v>
      </c>
      <c r="E29" s="575" t="s">
        <v>264</v>
      </c>
      <c r="F29" s="721" t="s">
        <v>265</v>
      </c>
      <c r="G29" s="721"/>
      <c r="H29" s="721"/>
      <c r="I29" s="613" t="s">
        <v>266</v>
      </c>
      <c r="J29" s="614" t="s">
        <v>267</v>
      </c>
      <c r="K29" s="725" t="s">
        <v>268</v>
      </c>
      <c r="L29" s="725"/>
      <c r="M29" s="725"/>
      <c r="N29" s="725"/>
      <c r="O29" s="632"/>
    </row>
    <row r="30" spans="2:15" s="54" customFormat="1" ht="18" customHeight="1">
      <c r="B30" s="630"/>
      <c r="C30" s="631"/>
      <c r="D30" s="615"/>
      <c r="E30" s="616"/>
      <c r="F30" s="726"/>
      <c r="G30" s="726"/>
      <c r="H30" s="726"/>
      <c r="I30" s="579"/>
      <c r="J30" s="579"/>
      <c r="K30" s="727"/>
      <c r="L30" s="728"/>
      <c r="M30" s="728"/>
      <c r="N30" s="728"/>
      <c r="O30" s="632"/>
    </row>
    <row r="31" spans="2:15" s="54" customFormat="1" ht="18" customHeight="1">
      <c r="B31" s="630"/>
      <c r="C31" s="631"/>
      <c r="D31" s="615"/>
      <c r="E31" s="616"/>
      <c r="F31" s="726"/>
      <c r="G31" s="726"/>
      <c r="H31" s="726"/>
      <c r="I31" s="579"/>
      <c r="J31" s="579"/>
      <c r="K31" s="727"/>
      <c r="L31" s="728"/>
      <c r="M31" s="728"/>
      <c r="N31" s="728"/>
      <c r="O31" s="632"/>
    </row>
    <row r="32" spans="2:15" s="54" customFormat="1" ht="18" customHeight="1">
      <c r="B32" s="630"/>
      <c r="C32" s="631"/>
      <c r="D32" s="631"/>
      <c r="E32" s="633"/>
      <c r="F32" s="633"/>
      <c r="G32" s="633"/>
      <c r="H32" s="633"/>
      <c r="I32" s="631"/>
      <c r="J32" s="631"/>
      <c r="K32" s="631"/>
      <c r="L32" s="631"/>
      <c r="M32" s="631"/>
      <c r="N32" s="635"/>
      <c r="O32" s="632"/>
    </row>
    <row r="33" spans="2:15" s="54" customFormat="1" ht="18" customHeight="1">
      <c r="B33" s="630"/>
      <c r="C33" s="610" t="s">
        <v>269</v>
      </c>
      <c r="D33" s="633"/>
      <c r="E33" s="633"/>
      <c r="F33" s="633"/>
      <c r="G33" s="633"/>
      <c r="H33" s="633"/>
      <c r="I33" s="631"/>
      <c r="J33" s="631"/>
      <c r="K33" s="631"/>
      <c r="L33" s="636"/>
      <c r="M33" s="636"/>
      <c r="N33" s="636"/>
      <c r="O33" s="632"/>
    </row>
    <row r="34" spans="2:15" s="54" customFormat="1" ht="18" customHeight="1">
      <c r="B34" s="630"/>
      <c r="C34" s="631"/>
      <c r="D34" s="631" t="s">
        <v>278</v>
      </c>
      <c r="E34" s="633"/>
      <c r="F34" s="633"/>
      <c r="G34" s="633"/>
      <c r="H34" s="633"/>
      <c r="I34" s="631"/>
      <c r="J34" s="631"/>
      <c r="K34" s="631"/>
      <c r="L34" s="636"/>
      <c r="M34" s="636"/>
      <c r="N34" s="636"/>
      <c r="O34" s="632"/>
    </row>
    <row r="35" spans="2:15" s="54" customFormat="1" ht="18" customHeight="1">
      <c r="B35" s="630"/>
      <c r="C35" s="631"/>
      <c r="D35" s="578" t="s">
        <v>270</v>
      </c>
      <c r="E35" s="578" t="s">
        <v>271</v>
      </c>
      <c r="F35" s="710" t="s">
        <v>272</v>
      </c>
      <c r="G35" s="710"/>
      <c r="H35" s="710"/>
      <c r="I35" s="617"/>
      <c r="J35" s="711" t="s">
        <v>273</v>
      </c>
      <c r="K35" s="711"/>
      <c r="L35" s="711"/>
      <c r="M35" s="711"/>
      <c r="N35" s="635"/>
      <c r="O35" s="632"/>
    </row>
    <row r="36" spans="2:15" s="54" customFormat="1" ht="18" customHeight="1">
      <c r="B36" s="630"/>
      <c r="C36" s="631"/>
      <c r="D36" s="637"/>
      <c r="E36" s="579"/>
      <c r="F36" s="712"/>
      <c r="G36" s="712"/>
      <c r="H36" s="713"/>
      <c r="I36" s="631"/>
      <c r="J36" s="723" t="str">
        <f>IF(D36&lt;0,-D36+(E36/60)+(F36/3600),IF(D36&gt;0,D36+(E36/60)+(F36/3600),"- - - - -"))</f>
        <v>- - - - -</v>
      </c>
      <c r="K36" s="723"/>
      <c r="L36" s="723"/>
      <c r="M36" s="723"/>
      <c r="N36" s="618"/>
      <c r="O36" s="632"/>
    </row>
    <row r="37" spans="2:15" s="55" customFormat="1" ht="18" customHeight="1">
      <c r="B37" s="638"/>
      <c r="C37" s="639"/>
      <c r="D37" s="640"/>
      <c r="E37" s="586"/>
      <c r="F37" s="714"/>
      <c r="G37" s="714"/>
      <c r="H37" s="715"/>
      <c r="I37" s="631"/>
      <c r="J37" s="723" t="str">
        <f>IF(D37&lt;0,-D37+(E37/60)+(F37/3600),IF(D37&gt;0,D37+(E37/60)+(F37/3600),"- - - - -"))</f>
        <v>- - - - -</v>
      </c>
      <c r="K37" s="723"/>
      <c r="L37" s="723"/>
      <c r="M37" s="723"/>
      <c r="N37" s="618"/>
      <c r="O37" s="641"/>
    </row>
    <row r="38" spans="2:15" s="55" customFormat="1" ht="18" customHeight="1">
      <c r="B38" s="638"/>
      <c r="C38" s="639"/>
      <c r="D38" s="639"/>
      <c r="E38" s="639"/>
      <c r="F38" s="639"/>
      <c r="G38" s="639"/>
      <c r="H38" s="639"/>
      <c r="I38" s="639"/>
      <c r="J38" s="639"/>
      <c r="K38" s="639"/>
      <c r="L38" s="639"/>
      <c r="M38" s="639"/>
      <c r="N38" s="639"/>
      <c r="O38" s="641"/>
    </row>
    <row r="39" spans="2:15" s="54" customFormat="1" ht="18" customHeight="1">
      <c r="B39" s="630"/>
      <c r="C39" s="631"/>
      <c r="D39" s="578" t="s">
        <v>270</v>
      </c>
      <c r="E39" s="710" t="s">
        <v>274</v>
      </c>
      <c r="F39" s="710"/>
      <c r="G39" s="617"/>
      <c r="H39" s="619"/>
      <c r="I39" s="617"/>
      <c r="J39" s="710" t="s">
        <v>273</v>
      </c>
      <c r="K39" s="710"/>
      <c r="L39" s="710"/>
      <c r="M39" s="710"/>
      <c r="N39" s="633"/>
      <c r="O39" s="632"/>
    </row>
    <row r="40" spans="2:15" s="54" customFormat="1" ht="18" customHeight="1">
      <c r="B40" s="630"/>
      <c r="C40" s="631"/>
      <c r="D40" s="637"/>
      <c r="E40" s="712"/>
      <c r="F40" s="713"/>
      <c r="G40" s="631"/>
      <c r="H40" s="589"/>
      <c r="I40" s="620"/>
      <c r="J40" s="724" t="str">
        <f>IF(D40&lt;0,-D40+(E40/60),IF(D40&gt;0,D40+(E40/60),"- - - - -"))</f>
        <v>- - - - -</v>
      </c>
      <c r="K40" s="724"/>
      <c r="L40" s="724"/>
      <c r="M40" s="724"/>
      <c r="N40" s="633"/>
      <c r="O40" s="632"/>
    </row>
    <row r="41" spans="2:15" s="54" customFormat="1" ht="18" customHeight="1">
      <c r="B41" s="630"/>
      <c r="C41" s="631"/>
      <c r="D41" s="640"/>
      <c r="E41" s="714"/>
      <c r="F41" s="715"/>
      <c r="G41" s="631"/>
      <c r="H41" s="589"/>
      <c r="I41" s="620"/>
      <c r="J41" s="724" t="str">
        <f>IF(D41&lt;0,-D41+(E41/60),IF(D41&gt;0,D41+(E41/60),"- - - - -"))</f>
        <v>- - - - -</v>
      </c>
      <c r="K41" s="724"/>
      <c r="L41" s="724"/>
      <c r="M41" s="724"/>
      <c r="N41" s="633"/>
      <c r="O41" s="632"/>
    </row>
    <row r="42" spans="2:15" s="54" customFormat="1" ht="18" customHeight="1">
      <c r="B42" s="630"/>
      <c r="C42" s="631"/>
      <c r="D42" s="631"/>
      <c r="E42" s="631"/>
      <c r="F42" s="631"/>
      <c r="G42" s="631"/>
      <c r="H42" s="631"/>
      <c r="I42" s="631"/>
      <c r="J42" s="631"/>
      <c r="K42" s="631"/>
      <c r="L42" s="633"/>
      <c r="M42" s="633"/>
      <c r="N42" s="633"/>
      <c r="O42" s="632"/>
    </row>
    <row r="43" spans="2:15" s="55" customFormat="1" ht="6" customHeight="1">
      <c r="B43" s="642"/>
      <c r="C43" s="643"/>
      <c r="D43" s="643"/>
      <c r="E43" s="643"/>
      <c r="F43" s="643"/>
      <c r="G43" s="643"/>
      <c r="H43" s="643"/>
      <c r="I43" s="643"/>
      <c r="J43" s="643"/>
      <c r="K43" s="643"/>
      <c r="L43" s="643"/>
      <c r="M43" s="643"/>
      <c r="N43" s="643"/>
      <c r="O43" s="644"/>
    </row>
    <row r="44" spans="2:15" ht="15">
      <c r="B44" s="621" t="s">
        <v>5</v>
      </c>
      <c r="C44" s="622"/>
      <c r="D44" s="622"/>
      <c r="E44" s="622"/>
      <c r="F44" s="622"/>
      <c r="G44" s="622"/>
      <c r="H44" s="622"/>
      <c r="I44" s="622"/>
      <c r="J44" s="622"/>
      <c r="K44" s="622"/>
      <c r="L44" s="622"/>
      <c r="M44" s="622"/>
      <c r="N44" s="622"/>
      <c r="O44" s="623"/>
    </row>
    <row r="45" spans="2:15" ht="66" customHeight="1">
      <c r="B45" s="129"/>
      <c r="C45" s="722"/>
      <c r="D45" s="722"/>
      <c r="E45" s="722"/>
      <c r="F45" s="722"/>
      <c r="G45" s="722"/>
      <c r="H45" s="722"/>
      <c r="I45" s="722"/>
      <c r="J45" s="722"/>
      <c r="K45" s="722"/>
      <c r="L45" s="722"/>
      <c r="M45" s="722"/>
      <c r="N45" s="722"/>
      <c r="O45" s="233"/>
    </row>
    <row r="46" spans="2:15" ht="12.75">
      <c r="B46" s="130"/>
      <c r="C46" s="131"/>
      <c r="D46" s="131"/>
      <c r="E46" s="131"/>
      <c r="F46" s="131"/>
      <c r="G46" s="131"/>
      <c r="H46" s="131"/>
      <c r="I46" s="131"/>
      <c r="J46" s="131"/>
      <c r="K46" s="131"/>
      <c r="L46" s="131"/>
      <c r="M46" s="131"/>
      <c r="N46" s="131"/>
      <c r="O46" s="132"/>
    </row>
    <row r="47" spans="2:15" ht="12.75">
      <c r="B47" s="133" t="s">
        <v>275</v>
      </c>
      <c r="C47" s="62"/>
      <c r="D47" s="62"/>
      <c r="E47" s="62"/>
      <c r="F47" s="62"/>
      <c r="G47" s="62"/>
      <c r="H47" s="62"/>
      <c r="I47" s="62"/>
      <c r="J47" s="62"/>
      <c r="K47" s="62"/>
      <c r="L47" s="62"/>
      <c r="M47" s="62"/>
      <c r="N47" s="62"/>
      <c r="O47" s="62"/>
    </row>
    <row r="49" spans="2:15" s="55" customFormat="1" ht="9" customHeight="1">
      <c r="B49" s="56"/>
      <c r="C49" s="56"/>
      <c r="D49" s="56"/>
      <c r="E49" s="56"/>
      <c r="F49" s="56"/>
      <c r="G49" s="56"/>
      <c r="H49" s="56"/>
      <c r="I49" s="56"/>
      <c r="J49" s="56"/>
      <c r="K49" s="56"/>
      <c r="L49" s="56"/>
      <c r="M49" s="56"/>
      <c r="N49" s="56"/>
      <c r="O49" s="56"/>
    </row>
    <row r="50" spans="2:15" s="55" customFormat="1" ht="18" customHeight="1">
      <c r="B50" s="56"/>
      <c r="C50" s="56"/>
      <c r="D50" s="56"/>
      <c r="E50" s="56"/>
      <c r="F50" s="56"/>
      <c r="G50" s="56"/>
      <c r="H50" s="56"/>
      <c r="I50" s="56"/>
      <c r="J50" s="56"/>
      <c r="K50" s="56"/>
      <c r="L50" s="56"/>
      <c r="M50" s="56"/>
      <c r="N50" s="56"/>
      <c r="O50" s="56"/>
    </row>
    <row r="51" ht="45" customHeight="1"/>
  </sheetData>
  <sheetProtection password="DD51" sheet="1" objects="1" scenarios="1"/>
  <mergeCells count="39">
    <mergeCell ref="F25:H25"/>
    <mergeCell ref="F29:H29"/>
    <mergeCell ref="K29:N29"/>
    <mergeCell ref="F30:H30"/>
    <mergeCell ref="K30:N30"/>
    <mergeCell ref="F31:H31"/>
    <mergeCell ref="K31:N31"/>
    <mergeCell ref="F22:H22"/>
    <mergeCell ref="K22:N22"/>
    <mergeCell ref="F23:H23"/>
    <mergeCell ref="K23:N23"/>
    <mergeCell ref="F24:H24"/>
    <mergeCell ref="K24:N24"/>
    <mergeCell ref="K18:N18"/>
    <mergeCell ref="F19:H19"/>
    <mergeCell ref="K19:N19"/>
    <mergeCell ref="F20:H20"/>
    <mergeCell ref="K20:N20"/>
    <mergeCell ref="F21:H21"/>
    <mergeCell ref="K21:N21"/>
    <mergeCell ref="C45:N45"/>
    <mergeCell ref="J36:M36"/>
    <mergeCell ref="J37:M37"/>
    <mergeCell ref="E39:F39"/>
    <mergeCell ref="J39:M39"/>
    <mergeCell ref="E40:F40"/>
    <mergeCell ref="J40:M40"/>
    <mergeCell ref="E41:F41"/>
    <mergeCell ref="J41:M41"/>
    <mergeCell ref="F35:H35"/>
    <mergeCell ref="J35:M35"/>
    <mergeCell ref="F36:H36"/>
    <mergeCell ref="F37:H37"/>
    <mergeCell ref="F12:N12"/>
    <mergeCell ref="C14:D14"/>
    <mergeCell ref="C13:D13"/>
    <mergeCell ref="C12:E12"/>
    <mergeCell ref="M13:N13"/>
    <mergeCell ref="F18:H18"/>
  </mergeCells>
  <printOptions horizontalCentered="1" verticalCentered="1"/>
  <pageMargins left="0.75" right="0.75" top="1" bottom="1" header="0.5" footer="0.5"/>
  <pageSetup fitToHeight="1" fitToWidth="1" horizontalDpi="600" verticalDpi="600" orientation="portrait" scale="83" r:id="rId4"/>
  <headerFooter alignWithMargins="0">
    <oddFooter>&amp;L(Version 4.1, revised June 2021)</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5">
    <pageSetUpPr fitToPage="1"/>
  </sheetPr>
  <dimension ref="A2:P49"/>
  <sheetViews>
    <sheetView showGridLines="0" showRowColHeaders="0" zoomScaleSheetLayoutView="50" zoomScalePageLayoutView="0" workbookViewId="0" topLeftCell="A1">
      <selection activeCell="A5" sqref="A5"/>
    </sheetView>
  </sheetViews>
  <sheetFormatPr defaultColWidth="9.33203125" defaultRowHeight="12.75"/>
  <cols>
    <col min="1" max="1" width="15.33203125" style="56" customWidth="1"/>
    <col min="2" max="3" width="3.83203125" style="56" customWidth="1"/>
    <col min="4" max="4" width="17.83203125" style="56" customWidth="1"/>
    <col min="5" max="5" width="14.83203125" style="56" customWidth="1"/>
    <col min="6" max="6" width="3.83203125" style="56" customWidth="1"/>
    <col min="7" max="7" width="4.83203125" style="56" customWidth="1"/>
    <col min="8" max="8" width="5.83203125" style="56" customWidth="1"/>
    <col min="9" max="11" width="3.83203125" style="56" customWidth="1"/>
    <col min="12" max="12" width="12.83203125" style="56" customWidth="1"/>
    <col min="13" max="13" width="3.83203125" style="56" customWidth="1"/>
    <col min="14" max="14" width="32.83203125" style="56" customWidth="1"/>
    <col min="15" max="15" width="3.83203125" style="56" customWidth="1"/>
    <col min="16" max="16384" width="9.33203125" style="56" customWidth="1"/>
  </cols>
  <sheetData>
    <row r="1" s="47" customFormat="1" ht="3" customHeight="1"/>
    <row r="2" spans="2:15" s="50" customFormat="1" ht="21" customHeight="1">
      <c r="B2" s="12" t="s">
        <v>296</v>
      </c>
      <c r="C2" s="120"/>
      <c r="D2" s="120"/>
      <c r="E2" s="120"/>
      <c r="F2" s="120"/>
      <c r="G2" s="120"/>
      <c r="H2" s="120"/>
      <c r="I2" s="120"/>
      <c r="J2" s="26"/>
      <c r="K2" s="26"/>
      <c r="L2" s="119"/>
      <c r="M2" s="119"/>
      <c r="N2" s="119"/>
      <c r="O2" s="404" t="s">
        <v>256</v>
      </c>
    </row>
    <row r="3" spans="2:15" s="50" customFormat="1" ht="5.25" customHeight="1">
      <c r="B3" s="358"/>
      <c r="C3" s="358"/>
      <c r="D3" s="358"/>
      <c r="E3" s="358"/>
      <c r="F3" s="358"/>
      <c r="G3" s="358"/>
      <c r="H3" s="358"/>
      <c r="I3" s="358"/>
      <c r="J3" s="359"/>
      <c r="K3" s="359"/>
      <c r="L3" s="359"/>
      <c r="M3" s="360"/>
      <c r="N3" s="360"/>
      <c r="O3" s="361"/>
    </row>
    <row r="4" spans="2:15" s="50" customFormat="1" ht="21" customHeight="1">
      <c r="B4" s="12" t="str">
        <f>CONCATENATE(Cover!D21,"  ",Cover!E21)</f>
        <v>FACILITY NAME:  </v>
      </c>
      <c r="C4" s="120"/>
      <c r="D4" s="120"/>
      <c r="E4" s="120"/>
      <c r="F4" s="120"/>
      <c r="G4" s="120"/>
      <c r="H4" s="120"/>
      <c r="I4" s="362"/>
      <c r="J4" s="363" t="str">
        <f>CONCATENATE(Cover!D26,"  ",Cover!E26)</f>
        <v>CONSULTANT:  </v>
      </c>
      <c r="K4" s="26"/>
      <c r="L4" s="26"/>
      <c r="M4" s="364"/>
      <c r="N4" s="364"/>
      <c r="O4" s="365"/>
    </row>
    <row r="5" spans="2:15" s="51" customFormat="1" ht="5.25" customHeight="1">
      <c r="B5" s="3"/>
      <c r="C5" s="3"/>
      <c r="D5" s="3"/>
      <c r="E5" s="3"/>
      <c r="F5" s="3"/>
      <c r="G5" s="3"/>
      <c r="H5" s="3"/>
      <c r="I5" s="3"/>
      <c r="J5" s="3"/>
      <c r="K5" s="3"/>
      <c r="L5" s="3"/>
      <c r="M5" s="3"/>
      <c r="N5" s="3"/>
      <c r="O5" s="3"/>
    </row>
    <row r="6" spans="2:15" s="51" customFormat="1" ht="21" customHeight="1">
      <c r="B6" s="32" t="str">
        <f>CONCATENATE(Cover!D23,"  ",Cover!E23)</f>
        <v>NDEE SPILL NO.:  </v>
      </c>
      <c r="C6" s="121"/>
      <c r="D6" s="121"/>
      <c r="E6" s="121"/>
      <c r="F6" s="121"/>
      <c r="G6" s="121"/>
      <c r="H6" s="121"/>
      <c r="I6" s="121"/>
      <c r="J6" s="34" t="str">
        <f>CONCATENATE(Cover!D24,"  ",Cover!E24)</f>
        <v>NDEE IIS NO.:  </v>
      </c>
      <c r="K6" s="36"/>
      <c r="L6" s="36"/>
      <c r="M6" s="36"/>
      <c r="N6" s="36"/>
      <c r="O6" s="31"/>
    </row>
    <row r="7" spans="2:15" s="51" customFormat="1" ht="4.5" customHeight="1">
      <c r="B7" s="3"/>
      <c r="C7" s="39"/>
      <c r="D7" s="3"/>
      <c r="E7" s="3"/>
      <c r="F7" s="3"/>
      <c r="G7" s="3"/>
      <c r="H7" s="3"/>
      <c r="I7" s="3"/>
      <c r="J7" s="8"/>
      <c r="K7" s="8"/>
      <c r="L7" s="8"/>
      <c r="M7" s="8"/>
      <c r="N7" s="8"/>
      <c r="O7" s="9"/>
    </row>
    <row r="8" spans="2:15" s="51" customFormat="1" ht="21" customHeight="1">
      <c r="B8" s="33" t="str">
        <f>IF(Cover!E27="",Cover!D27,CONCATENATE(Cover!D27,"  ",TEXT(Cover!E27,"dd-mmm-yy")))</f>
        <v>COMPLETION DATE:</v>
      </c>
      <c r="C8" s="122"/>
      <c r="D8" s="122"/>
      <c r="E8" s="122"/>
      <c r="F8" s="122"/>
      <c r="G8" s="122"/>
      <c r="H8" s="122"/>
      <c r="I8" s="122"/>
      <c r="J8" s="35" t="str">
        <f>CONCATENATE(Cover!D28,"  ",Cover!E28)</f>
        <v>PREPARED BY:  </v>
      </c>
      <c r="K8" s="27"/>
      <c r="L8" s="27"/>
      <c r="M8" s="27"/>
      <c r="N8" s="27"/>
      <c r="O8" s="31"/>
    </row>
    <row r="9" spans="2:15" s="52" customFormat="1" ht="3" customHeight="1">
      <c r="B9" s="4"/>
      <c r="C9" s="4"/>
      <c r="D9" s="4"/>
      <c r="E9" s="4"/>
      <c r="F9" s="4"/>
      <c r="G9" s="4"/>
      <c r="H9" s="4"/>
      <c r="I9" s="4"/>
      <c r="J9" s="4"/>
      <c r="K9" s="37"/>
      <c r="L9" s="37"/>
      <c r="M9" s="37"/>
      <c r="N9" s="37"/>
      <c r="O9" s="30"/>
    </row>
    <row r="10" spans="2:15" s="52" customFormat="1" ht="21" customHeight="1">
      <c r="B10" s="598" t="s">
        <v>258</v>
      </c>
      <c r="C10" s="599"/>
      <c r="D10" s="599"/>
      <c r="E10" s="599"/>
      <c r="F10" s="599"/>
      <c r="G10" s="599"/>
      <c r="H10" s="599"/>
      <c r="I10" s="599"/>
      <c r="J10" s="599"/>
      <c r="K10" s="599"/>
      <c r="L10" s="599"/>
      <c r="M10" s="599"/>
      <c r="N10" s="599"/>
      <c r="O10" s="600"/>
    </row>
    <row r="11" spans="2:15" s="53" customFormat="1" ht="6" customHeight="1">
      <c r="B11" s="601"/>
      <c r="C11" s="602"/>
      <c r="D11" s="602"/>
      <c r="E11" s="602"/>
      <c r="F11" s="602"/>
      <c r="G11" s="602"/>
      <c r="H11" s="602"/>
      <c r="I11" s="602"/>
      <c r="J11" s="602"/>
      <c r="K11" s="602"/>
      <c r="L11" s="602"/>
      <c r="M11" s="602"/>
      <c r="N11" s="602"/>
      <c r="O11" s="603"/>
    </row>
    <row r="12" spans="2:15" s="55" customFormat="1" ht="18" customHeight="1">
      <c r="B12" s="604"/>
      <c r="C12" s="719" t="s">
        <v>259</v>
      </c>
      <c r="D12" s="719"/>
      <c r="E12" s="719"/>
      <c r="F12" s="716"/>
      <c r="G12" s="716"/>
      <c r="H12" s="716"/>
      <c r="I12" s="716"/>
      <c r="J12" s="716"/>
      <c r="K12" s="716"/>
      <c r="L12" s="716"/>
      <c r="M12" s="716"/>
      <c r="N12" s="716"/>
      <c r="O12" s="605"/>
    </row>
    <row r="13" spans="2:15" s="55" customFormat="1" ht="18" customHeight="1">
      <c r="B13" s="606"/>
      <c r="C13" s="718" t="s">
        <v>260</v>
      </c>
      <c r="D13" s="718"/>
      <c r="E13" s="607"/>
      <c r="F13" s="607"/>
      <c r="G13" s="607"/>
      <c r="H13" s="607"/>
      <c r="I13" s="607"/>
      <c r="J13" s="607"/>
      <c r="K13" s="607"/>
      <c r="L13" s="607"/>
      <c r="M13" s="720"/>
      <c r="N13" s="720"/>
      <c r="O13" s="608"/>
    </row>
    <row r="14" spans="1:16" s="55" customFormat="1" ht="18" customHeight="1">
      <c r="A14" s="387"/>
      <c r="B14" s="606"/>
      <c r="C14" s="717" t="s">
        <v>261</v>
      </c>
      <c r="D14" s="717"/>
      <c r="E14" s="609"/>
      <c r="F14" s="607"/>
      <c r="G14" s="609"/>
      <c r="H14" s="609"/>
      <c r="I14" s="609"/>
      <c r="J14" s="609"/>
      <c r="K14" s="609"/>
      <c r="L14" s="609"/>
      <c r="M14" s="607"/>
      <c r="N14" s="609"/>
      <c r="O14" s="608"/>
      <c r="P14" s="387"/>
    </row>
    <row r="15" spans="1:16" s="55" customFormat="1" ht="18" customHeight="1">
      <c r="A15" s="387"/>
      <c r="B15" s="606"/>
      <c r="C15" s="609"/>
      <c r="D15" s="609"/>
      <c r="E15" s="609"/>
      <c r="F15" s="607"/>
      <c r="G15" s="609"/>
      <c r="H15" s="609"/>
      <c r="I15" s="609"/>
      <c r="J15" s="609"/>
      <c r="K15" s="609"/>
      <c r="L15" s="609"/>
      <c r="M15" s="607"/>
      <c r="N15" s="609"/>
      <c r="O15" s="608"/>
      <c r="P15" s="387"/>
    </row>
    <row r="16" spans="2:15" s="54" customFormat="1" ht="18" customHeight="1">
      <c r="B16" s="606"/>
      <c r="C16" s="610" t="s">
        <v>281</v>
      </c>
      <c r="D16" s="607"/>
      <c r="E16" s="607"/>
      <c r="F16" s="607"/>
      <c r="G16" s="607"/>
      <c r="H16" s="607"/>
      <c r="I16" s="607"/>
      <c r="J16" s="611"/>
      <c r="K16" s="611"/>
      <c r="L16" s="611"/>
      <c r="M16" s="611"/>
      <c r="N16" s="611"/>
      <c r="O16" s="612"/>
    </row>
    <row r="17" spans="2:15" s="54" customFormat="1" ht="18" customHeight="1">
      <c r="B17" s="606"/>
      <c r="C17" s="607" t="s">
        <v>282</v>
      </c>
      <c r="D17" s="607"/>
      <c r="E17" s="607"/>
      <c r="F17" s="607"/>
      <c r="G17" s="607"/>
      <c r="H17" s="607"/>
      <c r="I17" s="607"/>
      <c r="J17" s="611"/>
      <c r="K17" s="611"/>
      <c r="L17" s="611"/>
      <c r="M17" s="611"/>
      <c r="N17" s="611"/>
      <c r="O17" s="612"/>
    </row>
    <row r="18" spans="2:15" s="54" customFormat="1" ht="18" customHeight="1">
      <c r="B18" s="606"/>
      <c r="C18" s="607"/>
      <c r="D18" s="575" t="s">
        <v>263</v>
      </c>
      <c r="E18" s="575" t="s">
        <v>264</v>
      </c>
      <c r="F18" s="721" t="s">
        <v>265</v>
      </c>
      <c r="G18" s="721"/>
      <c r="H18" s="721"/>
      <c r="I18" s="613" t="s">
        <v>266</v>
      </c>
      <c r="J18" s="614" t="s">
        <v>267</v>
      </c>
      <c r="K18" s="725" t="s">
        <v>268</v>
      </c>
      <c r="L18" s="725"/>
      <c r="M18" s="725"/>
      <c r="N18" s="725"/>
      <c r="O18" s="612"/>
    </row>
    <row r="19" spans="2:15" s="54" customFormat="1" ht="18" customHeight="1">
      <c r="B19" s="606"/>
      <c r="C19" s="607"/>
      <c r="D19" s="615"/>
      <c r="E19" s="616"/>
      <c r="F19" s="729"/>
      <c r="G19" s="729"/>
      <c r="H19" s="729"/>
      <c r="I19" s="654"/>
      <c r="J19" s="654"/>
      <c r="K19" s="730"/>
      <c r="L19" s="731"/>
      <c r="M19" s="731"/>
      <c r="N19" s="731"/>
      <c r="O19" s="612"/>
    </row>
    <row r="20" spans="2:15" s="54" customFormat="1" ht="18" customHeight="1">
      <c r="B20" s="606"/>
      <c r="C20" s="607"/>
      <c r="D20" s="615"/>
      <c r="E20" s="616"/>
      <c r="F20" s="729"/>
      <c r="G20" s="729"/>
      <c r="H20" s="729"/>
      <c r="I20" s="654"/>
      <c r="J20" s="654"/>
      <c r="K20" s="730"/>
      <c r="L20" s="731"/>
      <c r="M20" s="731"/>
      <c r="N20" s="731"/>
      <c r="O20" s="612"/>
    </row>
    <row r="21" spans="2:15" s="54" customFormat="1" ht="18" customHeight="1">
      <c r="B21" s="606"/>
      <c r="C21" s="607"/>
      <c r="D21" s="615"/>
      <c r="E21" s="616"/>
      <c r="F21" s="729"/>
      <c r="G21" s="729"/>
      <c r="H21" s="729"/>
      <c r="I21" s="654"/>
      <c r="J21" s="654"/>
      <c r="K21" s="730"/>
      <c r="L21" s="731"/>
      <c r="M21" s="731"/>
      <c r="N21" s="731"/>
      <c r="O21" s="612"/>
    </row>
    <row r="22" spans="2:15" s="54" customFormat="1" ht="18" customHeight="1">
      <c r="B22" s="606"/>
      <c r="C22" s="607"/>
      <c r="D22" s="615"/>
      <c r="E22" s="616"/>
      <c r="F22" s="729"/>
      <c r="G22" s="729"/>
      <c r="H22" s="729"/>
      <c r="I22" s="654"/>
      <c r="J22" s="654"/>
      <c r="K22" s="730"/>
      <c r="L22" s="731"/>
      <c r="M22" s="731"/>
      <c r="N22" s="731"/>
      <c r="O22" s="612"/>
    </row>
    <row r="23" spans="2:15" s="54" customFormat="1" ht="18" customHeight="1">
      <c r="B23" s="606"/>
      <c r="C23" s="607"/>
      <c r="D23" s="615"/>
      <c r="E23" s="616"/>
      <c r="F23" s="729"/>
      <c r="G23" s="729"/>
      <c r="H23" s="729"/>
      <c r="I23" s="654"/>
      <c r="J23" s="654"/>
      <c r="K23" s="655"/>
      <c r="L23" s="656"/>
      <c r="M23" s="656"/>
      <c r="N23" s="656"/>
      <c r="O23" s="612"/>
    </row>
    <row r="24" spans="2:15" s="54" customFormat="1" ht="18" customHeight="1">
      <c r="B24" s="606"/>
      <c r="C24" s="607"/>
      <c r="D24" s="615"/>
      <c r="E24" s="616"/>
      <c r="F24" s="729"/>
      <c r="G24" s="729"/>
      <c r="H24" s="729"/>
      <c r="I24" s="654"/>
      <c r="J24" s="654"/>
      <c r="K24" s="655"/>
      <c r="L24" s="656"/>
      <c r="M24" s="656"/>
      <c r="N24" s="656"/>
      <c r="O24" s="612"/>
    </row>
    <row r="25" spans="2:15" s="54" customFormat="1" ht="18" customHeight="1">
      <c r="B25" s="606"/>
      <c r="C25" s="607"/>
      <c r="D25" s="615"/>
      <c r="E25" s="616"/>
      <c r="F25" s="729"/>
      <c r="G25" s="729"/>
      <c r="H25" s="729"/>
      <c r="I25" s="654"/>
      <c r="J25" s="654"/>
      <c r="K25" s="655"/>
      <c r="L25" s="656"/>
      <c r="M25" s="656"/>
      <c r="N25" s="656"/>
      <c r="O25" s="612"/>
    </row>
    <row r="26" spans="2:15" s="54" customFormat="1" ht="18" customHeight="1">
      <c r="B26" s="606"/>
      <c r="C26" s="607"/>
      <c r="D26" s="615"/>
      <c r="E26" s="616"/>
      <c r="F26" s="729"/>
      <c r="G26" s="729"/>
      <c r="H26" s="729"/>
      <c r="I26" s="654"/>
      <c r="J26" s="654"/>
      <c r="K26" s="730"/>
      <c r="L26" s="731"/>
      <c r="M26" s="731"/>
      <c r="N26" s="731"/>
      <c r="O26" s="612"/>
    </row>
    <row r="27" spans="2:15" s="54" customFormat="1" ht="18" customHeight="1">
      <c r="B27" s="606"/>
      <c r="C27" s="607"/>
      <c r="D27" s="615"/>
      <c r="E27" s="616"/>
      <c r="F27" s="729"/>
      <c r="G27" s="729"/>
      <c r="H27" s="729"/>
      <c r="I27" s="654"/>
      <c r="J27" s="654"/>
      <c r="K27" s="730"/>
      <c r="L27" s="731"/>
      <c r="M27" s="731"/>
      <c r="N27" s="731"/>
      <c r="O27" s="612"/>
    </row>
    <row r="28" spans="2:15" s="54" customFormat="1" ht="18" customHeight="1">
      <c r="B28" s="606"/>
      <c r="C28" s="607"/>
      <c r="D28" s="615"/>
      <c r="E28" s="616"/>
      <c r="F28" s="729"/>
      <c r="G28" s="729"/>
      <c r="H28" s="729"/>
      <c r="I28" s="654"/>
      <c r="J28" s="654"/>
      <c r="K28" s="655"/>
      <c r="L28" s="656"/>
      <c r="M28" s="656"/>
      <c r="N28" s="656"/>
      <c r="O28" s="612"/>
    </row>
    <row r="29" spans="2:15" s="54" customFormat="1" ht="18" customHeight="1">
      <c r="B29" s="606"/>
      <c r="C29" s="607"/>
      <c r="D29" s="615"/>
      <c r="E29" s="616"/>
      <c r="F29" s="729"/>
      <c r="G29" s="729"/>
      <c r="H29" s="729"/>
      <c r="I29" s="654"/>
      <c r="J29" s="654"/>
      <c r="K29" s="730"/>
      <c r="L29" s="731"/>
      <c r="M29" s="731"/>
      <c r="N29" s="731"/>
      <c r="O29" s="612"/>
    </row>
    <row r="30" spans="2:15" s="54" customFormat="1" ht="18" customHeight="1">
      <c r="B30" s="606"/>
      <c r="C30" s="607"/>
      <c r="D30" s="615"/>
      <c r="E30" s="616"/>
      <c r="F30" s="729"/>
      <c r="G30" s="729"/>
      <c r="H30" s="729"/>
      <c r="I30" s="654"/>
      <c r="J30" s="654"/>
      <c r="K30" s="730"/>
      <c r="L30" s="731"/>
      <c r="M30" s="731"/>
      <c r="N30" s="731"/>
      <c r="O30" s="612"/>
    </row>
    <row r="31" spans="2:15" s="54" customFormat="1" ht="18" customHeight="1">
      <c r="B31" s="606"/>
      <c r="C31" s="607"/>
      <c r="D31" s="607"/>
      <c r="E31" s="609"/>
      <c r="F31" s="609"/>
      <c r="G31" s="609"/>
      <c r="H31" s="609"/>
      <c r="I31" s="607"/>
      <c r="J31" s="607"/>
      <c r="K31" s="607"/>
      <c r="L31" s="607"/>
      <c r="M31" s="607"/>
      <c r="N31" s="611"/>
      <c r="O31" s="612"/>
    </row>
    <row r="32" spans="2:15" s="54" customFormat="1" ht="18" customHeight="1">
      <c r="B32" s="606"/>
      <c r="C32" s="610" t="s">
        <v>269</v>
      </c>
      <c r="D32" s="609"/>
      <c r="E32" s="609"/>
      <c r="F32" s="609"/>
      <c r="G32" s="609"/>
      <c r="H32" s="609"/>
      <c r="I32" s="607"/>
      <c r="J32" s="607"/>
      <c r="K32" s="607"/>
      <c r="L32" s="657"/>
      <c r="M32" s="657"/>
      <c r="N32" s="657"/>
      <c r="O32" s="612"/>
    </row>
    <row r="33" spans="2:15" s="54" customFormat="1" ht="18" customHeight="1">
      <c r="B33" s="606"/>
      <c r="C33" s="607"/>
      <c r="D33" s="607" t="s">
        <v>278</v>
      </c>
      <c r="E33" s="609"/>
      <c r="F33" s="609"/>
      <c r="G33" s="609"/>
      <c r="H33" s="609"/>
      <c r="I33" s="607"/>
      <c r="J33" s="607"/>
      <c r="K33" s="607"/>
      <c r="L33" s="657"/>
      <c r="M33" s="657"/>
      <c r="N33" s="657"/>
      <c r="O33" s="612"/>
    </row>
    <row r="34" spans="2:15" s="54" customFormat="1" ht="18" customHeight="1">
      <c r="B34" s="606"/>
      <c r="C34" s="607"/>
      <c r="D34" s="578" t="s">
        <v>270</v>
      </c>
      <c r="E34" s="578" t="s">
        <v>271</v>
      </c>
      <c r="F34" s="710" t="s">
        <v>272</v>
      </c>
      <c r="G34" s="710"/>
      <c r="H34" s="710"/>
      <c r="I34" s="617"/>
      <c r="J34" s="711" t="s">
        <v>273</v>
      </c>
      <c r="K34" s="711"/>
      <c r="L34" s="711"/>
      <c r="M34" s="711"/>
      <c r="N34" s="611"/>
      <c r="O34" s="612"/>
    </row>
    <row r="35" spans="2:15" s="54" customFormat="1" ht="18" customHeight="1">
      <c r="B35" s="606"/>
      <c r="C35" s="607"/>
      <c r="D35" s="658"/>
      <c r="E35" s="654"/>
      <c r="F35" s="732"/>
      <c r="G35" s="732"/>
      <c r="H35" s="733"/>
      <c r="I35" s="607"/>
      <c r="J35" s="723" t="str">
        <f>IF(D35&lt;0,-D35+(E35/60)+(F35/3600),IF(D35&gt;0,D35+(E35/60)+(F35/3600),"- - - - -"))</f>
        <v>- - - - -</v>
      </c>
      <c r="K35" s="723"/>
      <c r="L35" s="723"/>
      <c r="M35" s="723"/>
      <c r="N35" s="618"/>
      <c r="O35" s="612"/>
    </row>
    <row r="36" spans="2:15" s="55" customFormat="1" ht="18" customHeight="1">
      <c r="B36" s="604"/>
      <c r="C36" s="659"/>
      <c r="D36" s="660"/>
      <c r="E36" s="661"/>
      <c r="F36" s="734"/>
      <c r="G36" s="734"/>
      <c r="H36" s="735"/>
      <c r="I36" s="607"/>
      <c r="J36" s="723" t="str">
        <f>IF(D36&lt;0,-D36+(E36/60)+(F36/3600),IF(D36&gt;0,D36+(E36/60)+(F36/3600),"- - - - -"))</f>
        <v>- - - - -</v>
      </c>
      <c r="K36" s="723"/>
      <c r="L36" s="723"/>
      <c r="M36" s="723"/>
      <c r="N36" s="618"/>
      <c r="O36" s="605"/>
    </row>
    <row r="37" spans="2:15" s="55" customFormat="1" ht="18" customHeight="1">
      <c r="B37" s="604"/>
      <c r="C37" s="659"/>
      <c r="D37" s="659"/>
      <c r="E37" s="659"/>
      <c r="F37" s="659"/>
      <c r="G37" s="659"/>
      <c r="H37" s="659"/>
      <c r="I37" s="659"/>
      <c r="J37" s="659"/>
      <c r="K37" s="659"/>
      <c r="L37" s="659"/>
      <c r="M37" s="659"/>
      <c r="N37" s="659"/>
      <c r="O37" s="605"/>
    </row>
    <row r="38" spans="2:15" s="54" customFormat="1" ht="18" customHeight="1">
      <c r="B38" s="606"/>
      <c r="C38" s="607"/>
      <c r="D38" s="578" t="s">
        <v>270</v>
      </c>
      <c r="E38" s="710" t="s">
        <v>274</v>
      </c>
      <c r="F38" s="710"/>
      <c r="G38" s="617"/>
      <c r="H38" s="619"/>
      <c r="I38" s="617"/>
      <c r="J38" s="710" t="s">
        <v>273</v>
      </c>
      <c r="K38" s="710"/>
      <c r="L38" s="710"/>
      <c r="M38" s="710"/>
      <c r="N38" s="609"/>
      <c r="O38" s="612"/>
    </row>
    <row r="39" spans="2:15" s="54" customFormat="1" ht="18" customHeight="1">
      <c r="B39" s="606"/>
      <c r="C39" s="607"/>
      <c r="D39" s="658"/>
      <c r="E39" s="732"/>
      <c r="F39" s="733"/>
      <c r="G39" s="607"/>
      <c r="H39" s="589"/>
      <c r="I39" s="620"/>
      <c r="J39" s="724" t="str">
        <f>IF(D39&lt;0,-D39+(E39/60),IF(D39&gt;0,D39+(E39/60),"- - - - -"))</f>
        <v>- - - - -</v>
      </c>
      <c r="K39" s="724"/>
      <c r="L39" s="724"/>
      <c r="M39" s="724"/>
      <c r="N39" s="609"/>
      <c r="O39" s="612"/>
    </row>
    <row r="40" spans="2:15" s="54" customFormat="1" ht="18" customHeight="1">
      <c r="B40" s="606"/>
      <c r="C40" s="607"/>
      <c r="D40" s="660"/>
      <c r="E40" s="734"/>
      <c r="F40" s="735"/>
      <c r="G40" s="607"/>
      <c r="H40" s="589"/>
      <c r="I40" s="620"/>
      <c r="J40" s="724" t="str">
        <f>IF(D40&lt;0,-D40+(E40/60),IF(D40&gt;0,D40+(E40/60),"- - - - -"))</f>
        <v>- - - - -</v>
      </c>
      <c r="K40" s="724"/>
      <c r="L40" s="724"/>
      <c r="M40" s="724"/>
      <c r="N40" s="609"/>
      <c r="O40" s="612"/>
    </row>
    <row r="41" spans="2:15" s="54" customFormat="1" ht="18" customHeight="1">
      <c r="B41" s="606"/>
      <c r="C41" s="607"/>
      <c r="D41" s="607"/>
      <c r="E41" s="607"/>
      <c r="F41" s="607"/>
      <c r="G41" s="607"/>
      <c r="H41" s="607"/>
      <c r="I41" s="607"/>
      <c r="J41" s="607"/>
      <c r="K41" s="607"/>
      <c r="L41" s="609"/>
      <c r="M41" s="609"/>
      <c r="N41" s="609"/>
      <c r="O41" s="612"/>
    </row>
    <row r="42" spans="2:15" s="55" customFormat="1" ht="6" customHeight="1">
      <c r="B42" s="662"/>
      <c r="C42" s="663"/>
      <c r="D42" s="663"/>
      <c r="E42" s="663"/>
      <c r="F42" s="663"/>
      <c r="G42" s="663"/>
      <c r="H42" s="663"/>
      <c r="I42" s="663"/>
      <c r="J42" s="663"/>
      <c r="K42" s="663"/>
      <c r="L42" s="663"/>
      <c r="M42" s="663"/>
      <c r="N42" s="663"/>
      <c r="O42" s="664"/>
    </row>
    <row r="43" spans="2:15" ht="15">
      <c r="B43" s="621" t="s">
        <v>5</v>
      </c>
      <c r="C43" s="622"/>
      <c r="D43" s="622"/>
      <c r="E43" s="622"/>
      <c r="F43" s="622"/>
      <c r="G43" s="622"/>
      <c r="H43" s="622"/>
      <c r="I43" s="622"/>
      <c r="J43" s="622"/>
      <c r="K43" s="622"/>
      <c r="L43" s="622"/>
      <c r="M43" s="622"/>
      <c r="N43" s="622"/>
      <c r="O43" s="623"/>
    </row>
    <row r="44" spans="2:15" ht="66" customHeight="1">
      <c r="B44" s="129"/>
      <c r="C44" s="722"/>
      <c r="D44" s="722"/>
      <c r="E44" s="722"/>
      <c r="F44" s="722"/>
      <c r="G44" s="722"/>
      <c r="H44" s="722"/>
      <c r="I44" s="722"/>
      <c r="J44" s="722"/>
      <c r="K44" s="722"/>
      <c r="L44" s="722"/>
      <c r="M44" s="722"/>
      <c r="N44" s="722"/>
      <c r="O44" s="233"/>
    </row>
    <row r="45" spans="2:15" ht="12.75">
      <c r="B45" s="130"/>
      <c r="C45" s="131"/>
      <c r="D45" s="131"/>
      <c r="E45" s="131"/>
      <c r="F45" s="131"/>
      <c r="G45" s="131"/>
      <c r="H45" s="131"/>
      <c r="I45" s="131"/>
      <c r="J45" s="131"/>
      <c r="K45" s="131"/>
      <c r="L45" s="131"/>
      <c r="M45" s="131"/>
      <c r="N45" s="131"/>
      <c r="O45" s="132"/>
    </row>
    <row r="46" spans="2:15" ht="12.75">
      <c r="B46" s="133"/>
      <c r="C46" s="62"/>
      <c r="D46" s="62"/>
      <c r="E46" s="62"/>
      <c r="F46" s="62"/>
      <c r="G46" s="62"/>
      <c r="H46" s="62"/>
      <c r="I46" s="62"/>
      <c r="J46" s="62"/>
      <c r="K46" s="62"/>
      <c r="L46" s="62"/>
      <c r="M46" s="62"/>
      <c r="N46" s="62"/>
      <c r="O46" s="62"/>
    </row>
    <row r="48" spans="2:15" s="55" customFormat="1" ht="9" customHeight="1">
      <c r="B48" s="56"/>
      <c r="C48" s="56"/>
      <c r="D48" s="56"/>
      <c r="E48" s="56"/>
      <c r="F48" s="56"/>
      <c r="G48" s="56"/>
      <c r="H48" s="56"/>
      <c r="I48" s="56"/>
      <c r="J48" s="56"/>
      <c r="K48" s="56"/>
      <c r="L48" s="56"/>
      <c r="M48" s="56"/>
      <c r="N48" s="56"/>
      <c r="O48" s="56"/>
    </row>
    <row r="49" spans="2:15" s="55" customFormat="1" ht="18" customHeight="1">
      <c r="B49" s="56"/>
      <c r="C49" s="56"/>
      <c r="D49" s="56"/>
      <c r="E49" s="56"/>
      <c r="F49" s="56"/>
      <c r="G49" s="56"/>
      <c r="H49" s="56"/>
      <c r="I49" s="56"/>
      <c r="J49" s="56"/>
      <c r="K49" s="56"/>
      <c r="L49" s="56"/>
      <c r="M49" s="56"/>
      <c r="N49" s="56"/>
      <c r="O49" s="56"/>
    </row>
    <row r="50" ht="45" customHeight="1"/>
  </sheetData>
  <sheetProtection password="DD51" sheet="1" objects="1" scenarios="1"/>
  <mergeCells count="40">
    <mergeCell ref="F36:H36"/>
    <mergeCell ref="F12:N12"/>
    <mergeCell ref="C14:D14"/>
    <mergeCell ref="C13:D13"/>
    <mergeCell ref="C12:E12"/>
    <mergeCell ref="M13:N13"/>
    <mergeCell ref="F34:H34"/>
    <mergeCell ref="J34:M34"/>
    <mergeCell ref="F20:H20"/>
    <mergeCell ref="K20:N20"/>
    <mergeCell ref="C44:N44"/>
    <mergeCell ref="J35:M35"/>
    <mergeCell ref="J36:M36"/>
    <mergeCell ref="E38:F38"/>
    <mergeCell ref="J38:M38"/>
    <mergeCell ref="E39:F39"/>
    <mergeCell ref="J39:M39"/>
    <mergeCell ref="E40:F40"/>
    <mergeCell ref="J40:M40"/>
    <mergeCell ref="F35:H35"/>
    <mergeCell ref="F21:H21"/>
    <mergeCell ref="K21:N21"/>
    <mergeCell ref="F18:H18"/>
    <mergeCell ref="K18:N18"/>
    <mergeCell ref="F19:H19"/>
    <mergeCell ref="K19:N19"/>
    <mergeCell ref="F22:H22"/>
    <mergeCell ref="K22:N22"/>
    <mergeCell ref="F26:H26"/>
    <mergeCell ref="K26:N26"/>
    <mergeCell ref="F23:H23"/>
    <mergeCell ref="F24:H24"/>
    <mergeCell ref="F25:H25"/>
    <mergeCell ref="F30:H30"/>
    <mergeCell ref="K30:N30"/>
    <mergeCell ref="F27:H27"/>
    <mergeCell ref="K27:N27"/>
    <mergeCell ref="F28:H28"/>
    <mergeCell ref="F29:H29"/>
    <mergeCell ref="K29:N29"/>
  </mergeCells>
  <printOptions horizontalCentered="1" verticalCentered="1"/>
  <pageMargins left="0.75" right="0.75" top="1" bottom="1" header="0.5" footer="0.5"/>
  <pageSetup fitToHeight="1" fitToWidth="1" horizontalDpi="600" verticalDpi="600" orientation="portrait" scale="83" r:id="rId4"/>
  <headerFooter alignWithMargins="0">
    <oddFooter>&amp;L(Version 4.1, revised June 2021)</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12">
    <pageSetUpPr fitToPage="1"/>
  </sheetPr>
  <dimension ref="B1:K107"/>
  <sheetViews>
    <sheetView showGridLines="0" showRowColHeaders="0" zoomScalePageLayoutView="0" workbookViewId="0" topLeftCell="A1">
      <selection activeCell="A5" sqref="A5"/>
    </sheetView>
  </sheetViews>
  <sheetFormatPr defaultColWidth="9.33203125" defaultRowHeight="12.75"/>
  <cols>
    <col min="1" max="1" width="15.5" style="400" customWidth="1"/>
    <col min="8" max="8" width="18.66015625" style="0" customWidth="1"/>
    <col min="11" max="11" width="18.83203125" style="0" customWidth="1"/>
    <col min="12" max="30" width="9.33203125" style="400" customWidth="1"/>
  </cols>
  <sheetData>
    <row r="1" spans="2:11" ht="4.5" customHeight="1">
      <c r="B1" s="400"/>
      <c r="C1" s="400"/>
      <c r="D1" s="400"/>
      <c r="E1" s="400"/>
      <c r="F1" s="400"/>
      <c r="G1" s="400"/>
      <c r="H1" s="400"/>
      <c r="I1" s="400"/>
      <c r="J1" s="400"/>
      <c r="K1" s="400"/>
    </row>
    <row r="2" spans="2:11" ht="18.75">
      <c r="B2" s="12" t="s">
        <v>296</v>
      </c>
      <c r="C2" s="401"/>
      <c r="D2" s="401"/>
      <c r="E2" s="401"/>
      <c r="F2" s="401"/>
      <c r="G2" s="402"/>
      <c r="H2" s="403"/>
      <c r="I2" s="403"/>
      <c r="J2" s="403"/>
      <c r="K2" s="404" t="s">
        <v>168</v>
      </c>
    </row>
    <row r="3" ht="4.5" customHeight="1"/>
    <row r="4" spans="2:11" ht="15.75">
      <c r="B4" s="514" t="str">
        <f>CONCATENATE(Cover!D21,"  ",Cover!E21)</f>
        <v>FACILITY NAME:  </v>
      </c>
      <c r="C4" s="401"/>
      <c r="D4" s="401"/>
      <c r="E4" s="401"/>
      <c r="F4" s="401"/>
      <c r="G4" s="405"/>
      <c r="H4" s="514" t="str">
        <f>CONCATENATE(Cover!D26,"  ",Cover!E26)</f>
        <v>CONSULTANT:  </v>
      </c>
      <c r="I4" s="401"/>
      <c r="J4" s="401"/>
      <c r="K4" s="405"/>
    </row>
    <row r="5" ht="4.5" customHeight="1"/>
    <row r="6" spans="2:11" ht="15.75">
      <c r="B6" s="514" t="str">
        <f>CONCATENATE(Cover!D23,"  ",Cover!E23)</f>
        <v>NDEE SPILL NO.:  </v>
      </c>
      <c r="C6" s="401"/>
      <c r="D6" s="401"/>
      <c r="E6" s="401"/>
      <c r="F6" s="401"/>
      <c r="G6" s="405"/>
      <c r="H6" s="514" t="str">
        <f>CONCATENATE(Cover!D24,"  ",Cover!E24)</f>
        <v>NDEE IIS NO.:  </v>
      </c>
      <c r="I6" s="401"/>
      <c r="J6" s="401"/>
      <c r="K6" s="405"/>
    </row>
    <row r="7" ht="4.5" customHeight="1"/>
    <row r="8" spans="2:11" ht="15.75">
      <c r="B8" s="514" t="str">
        <f>CONCATENATE(Cover!D27,"  ",TEXT(Cover!E27,"dd-mmm-yy"))</f>
        <v>COMPLETION DATE:  00-Jan-00</v>
      </c>
      <c r="C8" s="401"/>
      <c r="D8" s="401"/>
      <c r="E8" s="401"/>
      <c r="F8" s="401"/>
      <c r="G8" s="405"/>
      <c r="H8" s="514" t="str">
        <f>CONCATENATE(Cover!D28,"  ",Cover!E28)</f>
        <v>PREPARED BY:  </v>
      </c>
      <c r="I8" s="401"/>
      <c r="J8" s="401"/>
      <c r="K8" s="405"/>
    </row>
    <row r="9" ht="5.25" customHeight="1"/>
    <row r="10" spans="2:11" ht="15.75">
      <c r="B10" s="736" t="s">
        <v>130</v>
      </c>
      <c r="C10" s="737"/>
      <c r="D10" s="737"/>
      <c r="E10" s="737"/>
      <c r="F10" s="737"/>
      <c r="G10" s="737"/>
      <c r="H10" s="737"/>
      <c r="I10" s="737"/>
      <c r="J10" s="737"/>
      <c r="K10" s="738"/>
    </row>
    <row r="11" spans="2:11" ht="4.5" customHeight="1">
      <c r="B11" s="645"/>
      <c r="C11" s="645"/>
      <c r="D11" s="645"/>
      <c r="E11" s="645"/>
      <c r="F11" s="645"/>
      <c r="G11" s="645"/>
      <c r="H11" s="645"/>
      <c r="I11" s="645"/>
      <c r="J11" s="645"/>
      <c r="K11" s="645"/>
    </row>
    <row r="12" spans="2:11" ht="51.75" customHeight="1">
      <c r="B12" s="649" t="s">
        <v>131</v>
      </c>
      <c r="C12" s="739" t="s">
        <v>226</v>
      </c>
      <c r="D12" s="739"/>
      <c r="E12" s="739"/>
      <c r="F12" s="739"/>
      <c r="G12" s="739"/>
      <c r="H12" s="739"/>
      <c r="I12" s="739"/>
      <c r="J12" s="739"/>
      <c r="K12" s="739"/>
    </row>
    <row r="13" spans="2:11" ht="12.75">
      <c r="B13" s="646" t="s">
        <v>132</v>
      </c>
      <c r="C13" s="505" t="s">
        <v>184</v>
      </c>
      <c r="D13" s="505"/>
      <c r="E13" s="505"/>
      <c r="F13" s="505"/>
      <c r="G13" s="505"/>
      <c r="H13" s="505"/>
      <c r="I13" s="505"/>
      <c r="J13" s="505"/>
      <c r="K13" s="505"/>
    </row>
    <row r="14" spans="2:11" ht="12.75">
      <c r="B14" s="646" t="s">
        <v>138</v>
      </c>
      <c r="C14" s="505" t="s">
        <v>133</v>
      </c>
      <c r="D14" s="505"/>
      <c r="E14" s="505"/>
      <c r="F14" s="505"/>
      <c r="G14" s="505"/>
      <c r="H14" s="505"/>
      <c r="I14" s="505"/>
      <c r="J14" s="505"/>
      <c r="K14" s="505"/>
    </row>
    <row r="15" spans="2:11" ht="12.75">
      <c r="B15" s="505"/>
      <c r="C15" s="646" t="s">
        <v>134</v>
      </c>
      <c r="D15" s="505" t="s">
        <v>135</v>
      </c>
      <c r="E15" s="505"/>
      <c r="F15" s="505"/>
      <c r="G15" s="505"/>
      <c r="H15" s="505"/>
      <c r="I15" s="505"/>
      <c r="J15" s="505"/>
      <c r="K15" s="505"/>
    </row>
    <row r="16" spans="2:11" ht="12.75">
      <c r="B16" s="505"/>
      <c r="C16" s="646" t="s">
        <v>136</v>
      </c>
      <c r="D16" s="505" t="s">
        <v>137</v>
      </c>
      <c r="E16" s="505"/>
      <c r="F16" s="505"/>
      <c r="G16" s="505"/>
      <c r="H16" s="505"/>
      <c r="I16" s="505"/>
      <c r="J16" s="505"/>
      <c r="K16" s="505"/>
    </row>
    <row r="17" spans="2:11" ht="12.75">
      <c r="B17" s="646" t="s">
        <v>154</v>
      </c>
      <c r="C17" s="505" t="s">
        <v>139</v>
      </c>
      <c r="D17" s="505"/>
      <c r="E17" s="505"/>
      <c r="F17" s="505"/>
      <c r="G17" s="505"/>
      <c r="H17" s="505"/>
      <c r="I17" s="505"/>
      <c r="J17" s="505"/>
      <c r="K17" s="505"/>
    </row>
    <row r="18" spans="2:11" ht="12.75">
      <c r="B18" s="505"/>
      <c r="C18" s="646" t="s">
        <v>134</v>
      </c>
      <c r="D18" s="505" t="s">
        <v>140</v>
      </c>
      <c r="E18" s="505"/>
      <c r="F18" s="505"/>
      <c r="G18" s="505"/>
      <c r="H18" s="505"/>
      <c r="I18" s="505"/>
      <c r="J18" s="505"/>
      <c r="K18" s="505"/>
    </row>
    <row r="19" spans="2:11" ht="12.75">
      <c r="B19" s="505"/>
      <c r="C19" s="646" t="s">
        <v>136</v>
      </c>
      <c r="D19" s="505" t="s">
        <v>185</v>
      </c>
      <c r="E19" s="505"/>
      <c r="F19" s="505"/>
      <c r="G19" s="505"/>
      <c r="H19" s="505"/>
      <c r="I19" s="505"/>
      <c r="J19" s="505"/>
      <c r="K19" s="505"/>
    </row>
    <row r="20" spans="2:11" ht="12.75">
      <c r="B20" s="505"/>
      <c r="C20" s="646" t="s">
        <v>141</v>
      </c>
      <c r="D20" s="505" t="s">
        <v>186</v>
      </c>
      <c r="E20" s="505"/>
      <c r="F20" s="505"/>
      <c r="G20" s="505"/>
      <c r="H20" s="505"/>
      <c r="I20" s="505"/>
      <c r="J20" s="505"/>
      <c r="K20" s="505"/>
    </row>
    <row r="21" spans="2:11" ht="12.75">
      <c r="B21" s="505"/>
      <c r="C21" s="646" t="s">
        <v>142</v>
      </c>
      <c r="D21" s="505" t="s">
        <v>143</v>
      </c>
      <c r="E21" s="505"/>
      <c r="F21" s="505"/>
      <c r="G21" s="505"/>
      <c r="H21" s="505"/>
      <c r="I21" s="505"/>
      <c r="J21" s="505"/>
      <c r="K21" s="505"/>
    </row>
    <row r="22" spans="2:11" ht="12.75">
      <c r="B22" s="505"/>
      <c r="C22" s="646" t="s">
        <v>144</v>
      </c>
      <c r="D22" s="505" t="s">
        <v>145</v>
      </c>
      <c r="E22" s="505"/>
      <c r="F22" s="505"/>
      <c r="G22" s="505"/>
      <c r="H22" s="505"/>
      <c r="I22" s="505"/>
      <c r="J22" s="505"/>
      <c r="K22" s="505"/>
    </row>
    <row r="23" spans="2:11" ht="12.75">
      <c r="B23" s="505"/>
      <c r="C23" s="505"/>
      <c r="D23" s="646" t="s">
        <v>146</v>
      </c>
      <c r="E23" s="505" t="s">
        <v>147</v>
      </c>
      <c r="F23" s="505"/>
      <c r="G23" s="646" t="s">
        <v>146</v>
      </c>
      <c r="H23" s="505" t="s">
        <v>149</v>
      </c>
      <c r="I23" s="505"/>
      <c r="J23" s="505"/>
      <c r="K23" s="505"/>
    </row>
    <row r="24" spans="2:11" ht="12.75">
      <c r="B24" s="505"/>
      <c r="C24" s="505"/>
      <c r="D24" s="646" t="s">
        <v>146</v>
      </c>
      <c r="E24" s="505" t="s">
        <v>148</v>
      </c>
      <c r="F24" s="505"/>
      <c r="G24" s="646" t="s">
        <v>146</v>
      </c>
      <c r="H24" s="505" t="s">
        <v>150</v>
      </c>
      <c r="I24" s="505"/>
      <c r="J24" s="505"/>
      <c r="K24" s="505"/>
    </row>
    <row r="25" spans="2:11" ht="12.75">
      <c r="B25" s="505"/>
      <c r="C25" s="505"/>
      <c r="D25" s="646" t="s">
        <v>146</v>
      </c>
      <c r="E25" s="505" t="s">
        <v>151</v>
      </c>
      <c r="F25" s="505"/>
      <c r="G25" s="505"/>
      <c r="H25" s="505"/>
      <c r="I25" s="505"/>
      <c r="J25" s="505"/>
      <c r="K25" s="505"/>
    </row>
    <row r="26" spans="2:11" ht="12.75">
      <c r="B26" s="505"/>
      <c r="C26" s="505"/>
      <c r="D26" s="646" t="s">
        <v>146</v>
      </c>
      <c r="E26" s="505" t="s">
        <v>152</v>
      </c>
      <c r="F26" s="505"/>
      <c r="G26" s="505"/>
      <c r="H26" s="505"/>
      <c r="I26" s="505"/>
      <c r="J26" s="505"/>
      <c r="K26" s="505"/>
    </row>
    <row r="27" spans="2:11" ht="12.75">
      <c r="B27" s="505"/>
      <c r="C27" s="646" t="s">
        <v>153</v>
      </c>
      <c r="D27" s="647" t="s">
        <v>228</v>
      </c>
      <c r="E27" s="505"/>
      <c r="F27" s="505"/>
      <c r="G27" s="505"/>
      <c r="H27" s="505"/>
      <c r="I27" s="505"/>
      <c r="J27" s="505"/>
      <c r="K27" s="505"/>
    </row>
    <row r="28" spans="2:11" ht="12.75">
      <c r="B28" s="505"/>
      <c r="C28" s="505"/>
      <c r="D28" s="646" t="s">
        <v>146</v>
      </c>
      <c r="E28" s="505" t="s">
        <v>229</v>
      </c>
      <c r="F28" s="505"/>
      <c r="G28" s="505"/>
      <c r="H28" s="505"/>
      <c r="I28" s="505"/>
      <c r="J28" s="505"/>
      <c r="K28" s="505"/>
    </row>
    <row r="29" spans="2:11" ht="25.5" customHeight="1">
      <c r="B29" s="505"/>
      <c r="C29" s="505"/>
      <c r="D29" s="648" t="s">
        <v>146</v>
      </c>
      <c r="E29" s="740" t="s">
        <v>230</v>
      </c>
      <c r="F29" s="740"/>
      <c r="G29" s="740"/>
      <c r="H29" s="740"/>
      <c r="I29" s="740"/>
      <c r="J29" s="740"/>
      <c r="K29" s="740"/>
    </row>
    <row r="30" spans="2:11" ht="12.75">
      <c r="B30" s="505"/>
      <c r="C30" s="646" t="s">
        <v>227</v>
      </c>
      <c r="D30" s="505" t="s">
        <v>187</v>
      </c>
      <c r="E30" s="505"/>
      <c r="F30" s="505"/>
      <c r="G30" s="505"/>
      <c r="H30" s="505"/>
      <c r="I30" s="505"/>
      <c r="J30" s="505"/>
      <c r="K30" s="505"/>
    </row>
    <row r="31" spans="2:11" ht="12.75">
      <c r="B31" s="646" t="s">
        <v>165</v>
      </c>
      <c r="C31" s="647" t="s">
        <v>194</v>
      </c>
      <c r="D31" s="505"/>
      <c r="E31" s="505"/>
      <c r="F31" s="505"/>
      <c r="G31" s="505"/>
      <c r="H31" s="505"/>
      <c r="I31" s="505"/>
      <c r="J31" s="505"/>
      <c r="K31" s="505"/>
    </row>
    <row r="32" spans="2:11" ht="12.75">
      <c r="B32" s="505"/>
      <c r="C32" s="646" t="s">
        <v>134</v>
      </c>
      <c r="D32" s="647" t="s">
        <v>140</v>
      </c>
      <c r="E32" s="505"/>
      <c r="F32" s="505"/>
      <c r="G32" s="505"/>
      <c r="H32" s="505"/>
      <c r="I32" s="505"/>
      <c r="J32" s="505"/>
      <c r="K32" s="505"/>
    </row>
    <row r="33" spans="2:11" ht="12.75">
      <c r="B33" s="505"/>
      <c r="C33" s="646" t="s">
        <v>136</v>
      </c>
      <c r="D33" s="505" t="s">
        <v>195</v>
      </c>
      <c r="E33" s="505"/>
      <c r="F33" s="505"/>
      <c r="G33" s="505"/>
      <c r="H33" s="505"/>
      <c r="I33" s="505"/>
      <c r="J33" s="505"/>
      <c r="K33" s="505"/>
    </row>
    <row r="34" spans="2:11" ht="12.75">
      <c r="B34" s="505"/>
      <c r="C34" s="646" t="s">
        <v>141</v>
      </c>
      <c r="D34" s="505" t="s">
        <v>143</v>
      </c>
      <c r="E34" s="505"/>
      <c r="F34" s="505"/>
      <c r="G34" s="505"/>
      <c r="H34" s="505"/>
      <c r="I34" s="505"/>
      <c r="J34" s="505"/>
      <c r="K34" s="505"/>
    </row>
    <row r="35" spans="2:11" ht="12.75">
      <c r="B35" s="505"/>
      <c r="C35" s="646" t="s">
        <v>142</v>
      </c>
      <c r="D35" s="505" t="s">
        <v>196</v>
      </c>
      <c r="E35" s="505"/>
      <c r="F35" s="505"/>
      <c r="G35" s="505"/>
      <c r="H35" s="505"/>
      <c r="I35" s="505"/>
      <c r="J35" s="505"/>
      <c r="K35" s="505"/>
    </row>
    <row r="36" spans="2:11" ht="12.75">
      <c r="B36" s="646" t="s">
        <v>197</v>
      </c>
      <c r="C36" s="505" t="s">
        <v>155</v>
      </c>
      <c r="D36" s="505"/>
      <c r="E36" s="505"/>
      <c r="F36" s="505"/>
      <c r="G36" s="505"/>
      <c r="H36" s="505"/>
      <c r="I36" s="505"/>
      <c r="J36" s="505"/>
      <c r="K36" s="505"/>
    </row>
    <row r="37" spans="2:11" ht="12.75">
      <c r="B37" s="505"/>
      <c r="C37" s="646" t="s">
        <v>134</v>
      </c>
      <c r="D37" s="505" t="s">
        <v>156</v>
      </c>
      <c r="E37" s="505"/>
      <c r="F37" s="505"/>
      <c r="G37" s="505"/>
      <c r="H37" s="505"/>
      <c r="I37" s="505"/>
      <c r="J37" s="505"/>
      <c r="K37" s="505"/>
    </row>
    <row r="38" spans="2:11" ht="12.75">
      <c r="B38" s="505"/>
      <c r="C38" s="646"/>
      <c r="D38" s="646" t="s">
        <v>146</v>
      </c>
      <c r="E38" s="505" t="s">
        <v>157</v>
      </c>
      <c r="F38" s="505"/>
      <c r="G38" s="505"/>
      <c r="H38" s="505"/>
      <c r="I38" s="505"/>
      <c r="J38" s="505"/>
      <c r="K38" s="505"/>
    </row>
    <row r="39" spans="2:11" ht="12.75">
      <c r="B39" s="505"/>
      <c r="C39" s="646"/>
      <c r="D39" s="646" t="s">
        <v>146</v>
      </c>
      <c r="E39" s="505" t="s">
        <v>158</v>
      </c>
      <c r="F39" s="505"/>
      <c r="G39" s="505"/>
      <c r="H39" s="505"/>
      <c r="I39" s="505"/>
      <c r="J39" s="505"/>
      <c r="K39" s="505"/>
    </row>
    <row r="40" spans="2:11" ht="12.75">
      <c r="B40" s="505"/>
      <c r="C40" s="646"/>
      <c r="D40" s="646" t="s">
        <v>146</v>
      </c>
      <c r="E40" s="505" t="s">
        <v>159</v>
      </c>
      <c r="F40" s="505"/>
      <c r="G40" s="505"/>
      <c r="H40" s="505"/>
      <c r="I40" s="505"/>
      <c r="J40" s="505"/>
      <c r="K40" s="505"/>
    </row>
    <row r="41" spans="2:11" ht="12.75">
      <c r="B41" s="505"/>
      <c r="C41" s="646" t="s">
        <v>136</v>
      </c>
      <c r="D41" s="505" t="s">
        <v>160</v>
      </c>
      <c r="E41" s="505"/>
      <c r="F41" s="505"/>
      <c r="G41" s="505"/>
      <c r="H41" s="505"/>
      <c r="I41" s="505"/>
      <c r="J41" s="505"/>
      <c r="K41" s="505"/>
    </row>
    <row r="42" spans="2:11" ht="12.75">
      <c r="B42" s="505"/>
      <c r="C42" s="505"/>
      <c r="D42" s="646" t="s">
        <v>146</v>
      </c>
      <c r="E42" s="505" t="s">
        <v>188</v>
      </c>
      <c r="F42" s="505"/>
      <c r="G42" s="505"/>
      <c r="H42" s="505"/>
      <c r="I42" s="505"/>
      <c r="J42" s="505"/>
      <c r="K42" s="505"/>
    </row>
    <row r="43" spans="2:11" ht="12.75">
      <c r="B43" s="505"/>
      <c r="C43" s="505"/>
      <c r="D43" s="646" t="s">
        <v>146</v>
      </c>
      <c r="E43" s="505" t="s">
        <v>162</v>
      </c>
      <c r="F43" s="505"/>
      <c r="G43" s="505"/>
      <c r="H43" s="505"/>
      <c r="I43" s="505"/>
      <c r="J43" s="505"/>
      <c r="K43" s="505"/>
    </row>
    <row r="44" spans="2:11" ht="12.75">
      <c r="B44" s="505"/>
      <c r="C44" s="505"/>
      <c r="D44" s="646" t="s">
        <v>146</v>
      </c>
      <c r="E44" s="505" t="s">
        <v>189</v>
      </c>
      <c r="F44" s="505"/>
      <c r="G44" s="505"/>
      <c r="H44" s="505"/>
      <c r="I44" s="505"/>
      <c r="J44" s="505"/>
      <c r="K44" s="505"/>
    </row>
    <row r="45" spans="2:11" ht="12.75">
      <c r="B45" s="505"/>
      <c r="C45" s="646" t="s">
        <v>141</v>
      </c>
      <c r="D45" s="647" t="s">
        <v>200</v>
      </c>
      <c r="E45" s="505"/>
      <c r="F45" s="505"/>
      <c r="G45" s="505"/>
      <c r="H45" s="505"/>
      <c r="I45" s="505"/>
      <c r="J45" s="505"/>
      <c r="K45" s="505"/>
    </row>
    <row r="46" spans="2:11" ht="12.75">
      <c r="B46" s="505"/>
      <c r="C46" s="505"/>
      <c r="D46" s="646" t="s">
        <v>146</v>
      </c>
      <c r="E46" s="505" t="s">
        <v>202</v>
      </c>
      <c r="F46" s="505"/>
      <c r="G46" s="505"/>
      <c r="H46" s="505"/>
      <c r="I46" s="505"/>
      <c r="J46" s="505"/>
      <c r="K46" s="505"/>
    </row>
    <row r="47" spans="2:11" ht="12.75">
      <c r="B47" s="505"/>
      <c r="C47" s="505"/>
      <c r="D47" s="646" t="s">
        <v>146</v>
      </c>
      <c r="E47" s="505" t="s">
        <v>161</v>
      </c>
      <c r="F47" s="505"/>
      <c r="G47" s="505"/>
      <c r="H47" s="505"/>
      <c r="I47" s="505"/>
      <c r="J47" s="505"/>
      <c r="K47" s="505"/>
    </row>
    <row r="48" spans="2:11" ht="12.75">
      <c r="B48" s="505"/>
      <c r="C48" s="505"/>
      <c r="D48" s="646" t="s">
        <v>146</v>
      </c>
      <c r="E48" s="505" t="s">
        <v>162</v>
      </c>
      <c r="F48" s="505"/>
      <c r="G48" s="505"/>
      <c r="H48" s="505"/>
      <c r="I48" s="505"/>
      <c r="J48" s="505"/>
      <c r="K48" s="505"/>
    </row>
    <row r="49" spans="2:11" ht="12.75">
      <c r="B49" s="505"/>
      <c r="C49" s="646" t="s">
        <v>142</v>
      </c>
      <c r="D49" s="647" t="s">
        <v>198</v>
      </c>
      <c r="E49" s="505"/>
      <c r="F49" s="505"/>
      <c r="G49" s="505"/>
      <c r="H49" s="505"/>
      <c r="I49" s="505"/>
      <c r="J49" s="505"/>
      <c r="K49" s="505"/>
    </row>
    <row r="50" spans="2:11" ht="12.75">
      <c r="B50" s="505"/>
      <c r="C50" s="646"/>
      <c r="D50" s="646" t="s">
        <v>146</v>
      </c>
      <c r="E50" s="505" t="s">
        <v>199</v>
      </c>
      <c r="F50" s="505"/>
      <c r="G50" s="505"/>
      <c r="H50" s="505"/>
      <c r="I50" s="505"/>
      <c r="J50" s="505"/>
      <c r="K50" s="505"/>
    </row>
    <row r="51" spans="2:11" ht="12.75">
      <c r="B51" s="505"/>
      <c r="C51" s="505"/>
      <c r="D51" s="646" t="s">
        <v>146</v>
      </c>
      <c r="E51" s="505" t="s">
        <v>161</v>
      </c>
      <c r="F51" s="505"/>
      <c r="G51" s="505"/>
      <c r="H51" s="505"/>
      <c r="I51" s="505"/>
      <c r="J51" s="505"/>
      <c r="K51" s="505"/>
    </row>
    <row r="52" spans="2:11" ht="12.75">
      <c r="B52" s="505"/>
      <c r="C52" s="505"/>
      <c r="D52" s="646" t="s">
        <v>146</v>
      </c>
      <c r="E52" s="505" t="s">
        <v>162</v>
      </c>
      <c r="F52" s="505"/>
      <c r="G52" s="505"/>
      <c r="H52" s="505"/>
      <c r="I52" s="505"/>
      <c r="J52" s="505"/>
      <c r="K52" s="505"/>
    </row>
    <row r="53" spans="2:11" ht="12.75">
      <c r="B53" s="505"/>
      <c r="C53" s="646" t="s">
        <v>144</v>
      </c>
      <c r="D53" s="505" t="s">
        <v>163</v>
      </c>
      <c r="E53" s="505"/>
      <c r="F53" s="505"/>
      <c r="G53" s="505"/>
      <c r="H53" s="505"/>
      <c r="I53" s="505"/>
      <c r="J53" s="505"/>
      <c r="K53" s="505"/>
    </row>
    <row r="54" spans="2:11" ht="12.75">
      <c r="B54" s="505"/>
      <c r="C54" s="505"/>
      <c r="D54" s="646" t="s">
        <v>146</v>
      </c>
      <c r="E54" s="505" t="s">
        <v>164</v>
      </c>
      <c r="F54" s="505"/>
      <c r="G54" s="505"/>
      <c r="H54" s="505"/>
      <c r="I54" s="505"/>
      <c r="J54" s="505"/>
      <c r="K54" s="505"/>
    </row>
    <row r="55" spans="2:11" ht="12.75">
      <c r="B55" s="505"/>
      <c r="C55" s="505"/>
      <c r="D55" s="646" t="s">
        <v>146</v>
      </c>
      <c r="E55" s="505" t="s">
        <v>190</v>
      </c>
      <c r="F55" s="505"/>
      <c r="G55" s="505"/>
      <c r="H55" s="505"/>
      <c r="I55" s="505"/>
      <c r="J55" s="505"/>
      <c r="K55" s="505"/>
    </row>
    <row r="56" spans="2:11" ht="12.75">
      <c r="B56" s="505"/>
      <c r="C56" s="505"/>
      <c r="D56" s="646" t="s">
        <v>146</v>
      </c>
      <c r="E56" s="505" t="s">
        <v>191</v>
      </c>
      <c r="F56" s="505"/>
      <c r="G56" s="505"/>
      <c r="H56" s="505"/>
      <c r="I56" s="505"/>
      <c r="J56" s="505"/>
      <c r="K56" s="505"/>
    </row>
    <row r="57" spans="2:11" ht="12.75">
      <c r="B57" s="646" t="s">
        <v>201</v>
      </c>
      <c r="C57" s="505" t="s">
        <v>166</v>
      </c>
      <c r="D57" s="505"/>
      <c r="E57" s="505"/>
      <c r="F57" s="505"/>
      <c r="G57" s="505"/>
      <c r="H57" s="505"/>
      <c r="I57" s="505"/>
      <c r="J57" s="505"/>
      <c r="K57" s="505"/>
    </row>
    <row r="58" spans="2:11" ht="12.75">
      <c r="B58" s="505"/>
      <c r="C58" s="646" t="s">
        <v>134</v>
      </c>
      <c r="D58" s="505" t="s">
        <v>167</v>
      </c>
      <c r="E58" s="505"/>
      <c r="F58" s="505"/>
      <c r="G58" s="505"/>
      <c r="H58" s="505"/>
      <c r="I58" s="505"/>
      <c r="J58" s="505"/>
      <c r="K58" s="505"/>
    </row>
    <row r="59" spans="2:11" ht="12.75">
      <c r="B59" s="505"/>
      <c r="C59" s="646" t="s">
        <v>136</v>
      </c>
      <c r="D59" s="505" t="s">
        <v>192</v>
      </c>
      <c r="E59" s="505"/>
      <c r="F59" s="505"/>
      <c r="G59" s="505"/>
      <c r="H59" s="505"/>
      <c r="I59" s="505"/>
      <c r="J59" s="505"/>
      <c r="K59" s="505"/>
    </row>
    <row r="60" spans="2:11" ht="12.75">
      <c r="B60" s="505"/>
      <c r="C60" s="505"/>
      <c r="D60" s="505" t="s">
        <v>193</v>
      </c>
      <c r="E60" s="505"/>
      <c r="F60" s="505"/>
      <c r="G60" s="505"/>
      <c r="H60" s="505"/>
      <c r="I60" s="505"/>
      <c r="J60" s="505"/>
      <c r="K60" s="505"/>
    </row>
    <row r="61" spans="2:11" ht="12.75">
      <c r="B61" s="505"/>
      <c r="C61" s="505"/>
      <c r="D61" s="505"/>
      <c r="E61" s="505"/>
      <c r="F61" s="505"/>
      <c r="G61" s="505"/>
      <c r="H61" s="505"/>
      <c r="I61" s="505"/>
      <c r="J61" s="505"/>
      <c r="K61" s="505"/>
    </row>
    <row r="62" spans="2:11" ht="12.75">
      <c r="B62" s="400"/>
      <c r="C62" s="400"/>
      <c r="D62" s="400"/>
      <c r="E62" s="400"/>
      <c r="F62" s="400"/>
      <c r="G62" s="400"/>
      <c r="H62" s="400"/>
      <c r="I62" s="400"/>
      <c r="J62" s="400"/>
      <c r="K62" s="400"/>
    </row>
    <row r="63" spans="2:11" ht="12.75">
      <c r="B63" s="400"/>
      <c r="C63" s="400"/>
      <c r="D63" s="400"/>
      <c r="E63" s="400"/>
      <c r="F63" s="400"/>
      <c r="G63" s="400"/>
      <c r="H63" s="400"/>
      <c r="I63" s="400"/>
      <c r="J63" s="400"/>
      <c r="K63" s="400"/>
    </row>
    <row r="64" spans="2:11" ht="12.75">
      <c r="B64" s="400"/>
      <c r="C64" s="400"/>
      <c r="D64" s="400"/>
      <c r="E64" s="400"/>
      <c r="F64" s="400"/>
      <c r="G64" s="400"/>
      <c r="H64" s="400"/>
      <c r="I64" s="400"/>
      <c r="J64" s="400"/>
      <c r="K64" s="400"/>
    </row>
    <row r="65" spans="2:11" ht="12.75">
      <c r="B65" s="400"/>
      <c r="C65" s="400"/>
      <c r="D65" s="400"/>
      <c r="E65" s="400"/>
      <c r="F65" s="400"/>
      <c r="G65" s="400"/>
      <c r="H65" s="400"/>
      <c r="I65" s="400"/>
      <c r="J65" s="400"/>
      <c r="K65" s="400"/>
    </row>
    <row r="66" spans="2:11" ht="12.75">
      <c r="B66" s="400"/>
      <c r="C66" s="400"/>
      <c r="D66" s="400"/>
      <c r="E66" s="400"/>
      <c r="F66" s="400"/>
      <c r="G66" s="400"/>
      <c r="H66" s="400"/>
      <c r="I66" s="400"/>
      <c r="J66" s="400"/>
      <c r="K66" s="400"/>
    </row>
    <row r="67" spans="2:11" ht="12.75">
      <c r="B67" s="400"/>
      <c r="C67" s="400"/>
      <c r="D67" s="400"/>
      <c r="E67" s="400"/>
      <c r="F67" s="400"/>
      <c r="G67" s="400"/>
      <c r="H67" s="400"/>
      <c r="I67" s="400"/>
      <c r="J67" s="400"/>
      <c r="K67" s="400"/>
    </row>
    <row r="68" spans="2:11" ht="12.75">
      <c r="B68" s="400"/>
      <c r="C68" s="400"/>
      <c r="D68" s="400"/>
      <c r="E68" s="400"/>
      <c r="F68" s="400"/>
      <c r="G68" s="400"/>
      <c r="H68" s="400"/>
      <c r="I68" s="400"/>
      <c r="J68" s="400"/>
      <c r="K68" s="400"/>
    </row>
    <row r="69" spans="2:11" ht="12.75">
      <c r="B69" s="400"/>
      <c r="C69" s="400"/>
      <c r="D69" s="400"/>
      <c r="E69" s="400"/>
      <c r="F69" s="400"/>
      <c r="G69" s="400"/>
      <c r="H69" s="400"/>
      <c r="I69" s="400"/>
      <c r="J69" s="400"/>
      <c r="K69" s="400"/>
    </row>
    <row r="70" spans="2:11" ht="12.75">
      <c r="B70" s="400"/>
      <c r="C70" s="400"/>
      <c r="D70" s="400"/>
      <c r="E70" s="400"/>
      <c r="F70" s="400"/>
      <c r="G70" s="400"/>
      <c r="H70" s="400"/>
      <c r="I70" s="400"/>
      <c r="J70" s="400"/>
      <c r="K70" s="400"/>
    </row>
    <row r="71" spans="2:11" ht="12.75">
      <c r="B71" s="400"/>
      <c r="C71" s="400"/>
      <c r="D71" s="400"/>
      <c r="E71" s="400"/>
      <c r="F71" s="400"/>
      <c r="G71" s="400"/>
      <c r="H71" s="400"/>
      <c r="I71" s="400"/>
      <c r="J71" s="400"/>
      <c r="K71" s="400"/>
    </row>
    <row r="72" spans="2:11" ht="12.75">
      <c r="B72" s="400"/>
      <c r="C72" s="400"/>
      <c r="D72" s="400"/>
      <c r="E72" s="400"/>
      <c r="F72" s="400"/>
      <c r="G72" s="400"/>
      <c r="H72" s="400"/>
      <c r="I72" s="400"/>
      <c r="J72" s="400"/>
      <c r="K72" s="400"/>
    </row>
    <row r="73" spans="2:11" ht="12.75">
      <c r="B73" s="400"/>
      <c r="C73" s="400"/>
      <c r="D73" s="400"/>
      <c r="E73" s="400"/>
      <c r="F73" s="400"/>
      <c r="G73" s="400"/>
      <c r="H73" s="400"/>
      <c r="I73" s="400"/>
      <c r="J73" s="400"/>
      <c r="K73" s="400"/>
    </row>
    <row r="74" spans="2:11" ht="12.75">
      <c r="B74" s="400"/>
      <c r="C74" s="400"/>
      <c r="D74" s="400"/>
      <c r="E74" s="400"/>
      <c r="F74" s="400"/>
      <c r="G74" s="400"/>
      <c r="H74" s="400"/>
      <c r="I74" s="400"/>
      <c r="J74" s="400"/>
      <c r="K74" s="400"/>
    </row>
    <row r="75" spans="2:11" ht="12.75">
      <c r="B75" s="400"/>
      <c r="C75" s="400"/>
      <c r="D75" s="400"/>
      <c r="E75" s="400"/>
      <c r="F75" s="400"/>
      <c r="G75" s="400"/>
      <c r="H75" s="400"/>
      <c r="I75" s="400"/>
      <c r="J75" s="400"/>
      <c r="K75" s="400"/>
    </row>
    <row r="76" spans="2:11" ht="12.75">
      <c r="B76" s="400"/>
      <c r="C76" s="400"/>
      <c r="D76" s="400"/>
      <c r="E76" s="400"/>
      <c r="F76" s="400"/>
      <c r="G76" s="400"/>
      <c r="H76" s="400"/>
      <c r="I76" s="400"/>
      <c r="J76" s="400"/>
      <c r="K76" s="400"/>
    </row>
    <row r="77" spans="2:11" ht="12.75">
      <c r="B77" s="400"/>
      <c r="C77" s="400"/>
      <c r="D77" s="400"/>
      <c r="E77" s="400"/>
      <c r="F77" s="400"/>
      <c r="G77" s="400"/>
      <c r="H77" s="400"/>
      <c r="I77" s="400"/>
      <c r="J77" s="400"/>
      <c r="K77" s="400"/>
    </row>
    <row r="78" spans="2:11" ht="12.75">
      <c r="B78" s="400"/>
      <c r="C78" s="400"/>
      <c r="D78" s="400"/>
      <c r="E78" s="400"/>
      <c r="F78" s="400"/>
      <c r="G78" s="400"/>
      <c r="H78" s="400"/>
      <c r="I78" s="400"/>
      <c r="J78" s="400"/>
      <c r="K78" s="400"/>
    </row>
    <row r="79" spans="2:11" ht="12.75">
      <c r="B79" s="400"/>
      <c r="C79" s="400"/>
      <c r="D79" s="400"/>
      <c r="E79" s="400"/>
      <c r="F79" s="400"/>
      <c r="G79" s="400"/>
      <c r="H79" s="400"/>
      <c r="I79" s="400"/>
      <c r="J79" s="400"/>
      <c r="K79" s="400"/>
    </row>
    <row r="80" spans="2:11" ht="12.75">
      <c r="B80" s="400"/>
      <c r="C80" s="400"/>
      <c r="D80" s="400"/>
      <c r="E80" s="400"/>
      <c r="F80" s="400"/>
      <c r="G80" s="400"/>
      <c r="H80" s="400"/>
      <c r="I80" s="400"/>
      <c r="J80" s="400"/>
      <c r="K80" s="400"/>
    </row>
    <row r="81" spans="2:11" ht="12.75">
      <c r="B81" s="400"/>
      <c r="C81" s="400"/>
      <c r="D81" s="400"/>
      <c r="E81" s="400"/>
      <c r="F81" s="400"/>
      <c r="G81" s="400"/>
      <c r="H81" s="400"/>
      <c r="I81" s="400"/>
      <c r="J81" s="400"/>
      <c r="K81" s="400"/>
    </row>
    <row r="82" spans="2:11" ht="12.75">
      <c r="B82" s="400"/>
      <c r="C82" s="400"/>
      <c r="D82" s="400"/>
      <c r="E82" s="400"/>
      <c r="F82" s="400"/>
      <c r="G82" s="400"/>
      <c r="H82" s="400"/>
      <c r="I82" s="400"/>
      <c r="J82" s="400"/>
      <c r="K82" s="400"/>
    </row>
    <row r="83" spans="2:11" ht="12.75">
      <c r="B83" s="400"/>
      <c r="C83" s="400"/>
      <c r="D83" s="400"/>
      <c r="E83" s="400"/>
      <c r="F83" s="400"/>
      <c r="G83" s="400"/>
      <c r="H83" s="400"/>
      <c r="I83" s="400"/>
      <c r="J83" s="400"/>
      <c r="K83" s="400"/>
    </row>
    <row r="84" spans="2:11" ht="12.75">
      <c r="B84" s="400"/>
      <c r="C84" s="400"/>
      <c r="D84" s="400"/>
      <c r="E84" s="400"/>
      <c r="F84" s="400"/>
      <c r="G84" s="400"/>
      <c r="H84" s="400"/>
      <c r="I84" s="400"/>
      <c r="J84" s="400"/>
      <c r="K84" s="400"/>
    </row>
    <row r="85" spans="2:11" ht="12.75">
      <c r="B85" s="400"/>
      <c r="C85" s="400"/>
      <c r="D85" s="400"/>
      <c r="E85" s="400"/>
      <c r="F85" s="400"/>
      <c r="G85" s="400"/>
      <c r="H85" s="400"/>
      <c r="I85" s="400"/>
      <c r="J85" s="400"/>
      <c r="K85" s="400"/>
    </row>
    <row r="86" spans="2:11" ht="12.75">
      <c r="B86" s="400"/>
      <c r="C86" s="400"/>
      <c r="D86" s="400"/>
      <c r="E86" s="400"/>
      <c r="F86" s="400"/>
      <c r="G86" s="400"/>
      <c r="H86" s="400"/>
      <c r="I86" s="400"/>
      <c r="J86" s="400"/>
      <c r="K86" s="400"/>
    </row>
    <row r="87" spans="2:11" ht="12.75">
      <c r="B87" s="400"/>
      <c r="C87" s="400"/>
      <c r="D87" s="400"/>
      <c r="E87" s="400"/>
      <c r="F87" s="400"/>
      <c r="G87" s="400"/>
      <c r="H87" s="400"/>
      <c r="I87" s="400"/>
      <c r="J87" s="400"/>
      <c r="K87" s="400"/>
    </row>
    <row r="88" spans="2:11" ht="12.75">
      <c r="B88" s="400"/>
      <c r="C88" s="400"/>
      <c r="D88" s="400"/>
      <c r="E88" s="400"/>
      <c r="F88" s="400"/>
      <c r="G88" s="400"/>
      <c r="H88" s="400"/>
      <c r="I88" s="400"/>
      <c r="J88" s="400"/>
      <c r="K88" s="400"/>
    </row>
    <row r="89" spans="2:11" ht="12.75">
      <c r="B89" s="400"/>
      <c r="C89" s="400"/>
      <c r="D89" s="400"/>
      <c r="E89" s="400"/>
      <c r="F89" s="400"/>
      <c r="G89" s="400"/>
      <c r="H89" s="400"/>
      <c r="I89" s="400"/>
      <c r="J89" s="400"/>
      <c r="K89" s="400"/>
    </row>
    <row r="90" spans="2:11" ht="12.75">
      <c r="B90" s="400"/>
      <c r="C90" s="400"/>
      <c r="D90" s="400"/>
      <c r="E90" s="400"/>
      <c r="F90" s="400"/>
      <c r="G90" s="400"/>
      <c r="H90" s="400"/>
      <c r="I90" s="400"/>
      <c r="J90" s="400"/>
      <c r="K90" s="400"/>
    </row>
    <row r="91" spans="2:11" ht="12.75">
      <c r="B91" s="400"/>
      <c r="C91" s="400"/>
      <c r="D91" s="400"/>
      <c r="E91" s="400"/>
      <c r="F91" s="400"/>
      <c r="G91" s="400"/>
      <c r="H91" s="400"/>
      <c r="I91" s="400"/>
      <c r="J91" s="400"/>
      <c r="K91" s="400"/>
    </row>
    <row r="92" spans="2:11" ht="12.75">
      <c r="B92" s="400"/>
      <c r="C92" s="400"/>
      <c r="D92" s="400"/>
      <c r="E92" s="400"/>
      <c r="F92" s="400"/>
      <c r="G92" s="400"/>
      <c r="H92" s="400"/>
      <c r="I92" s="400"/>
      <c r="J92" s="400"/>
      <c r="K92" s="400"/>
    </row>
    <row r="93" spans="2:11" ht="12.75">
      <c r="B93" s="400"/>
      <c r="C93" s="400"/>
      <c r="D93" s="400"/>
      <c r="E93" s="400"/>
      <c r="F93" s="400"/>
      <c r="G93" s="400"/>
      <c r="H93" s="400"/>
      <c r="I93" s="400"/>
      <c r="J93" s="400"/>
      <c r="K93" s="400"/>
    </row>
    <row r="94" spans="2:11" ht="12.75">
      <c r="B94" s="400"/>
      <c r="C94" s="400"/>
      <c r="D94" s="400"/>
      <c r="E94" s="400"/>
      <c r="F94" s="400"/>
      <c r="G94" s="400"/>
      <c r="H94" s="400"/>
      <c r="I94" s="400"/>
      <c r="J94" s="400"/>
      <c r="K94" s="400"/>
    </row>
    <row r="95" spans="2:11" ht="12.75">
      <c r="B95" s="400"/>
      <c r="C95" s="400"/>
      <c r="D95" s="400"/>
      <c r="E95" s="400"/>
      <c r="F95" s="400"/>
      <c r="G95" s="400"/>
      <c r="H95" s="400"/>
      <c r="I95" s="400"/>
      <c r="J95" s="400"/>
      <c r="K95" s="400"/>
    </row>
    <row r="96" spans="2:11" ht="12.75">
      <c r="B96" s="400"/>
      <c r="C96" s="400"/>
      <c r="D96" s="400"/>
      <c r="E96" s="400"/>
      <c r="F96" s="400"/>
      <c r="G96" s="400"/>
      <c r="H96" s="400"/>
      <c r="I96" s="400"/>
      <c r="J96" s="400"/>
      <c r="K96" s="400"/>
    </row>
    <row r="97" spans="2:11" ht="12.75">
      <c r="B97" s="400"/>
      <c r="C97" s="400"/>
      <c r="D97" s="400"/>
      <c r="E97" s="400"/>
      <c r="F97" s="400"/>
      <c r="G97" s="400"/>
      <c r="H97" s="400"/>
      <c r="I97" s="400"/>
      <c r="J97" s="400"/>
      <c r="K97" s="400"/>
    </row>
    <row r="98" spans="2:11" ht="12.75">
      <c r="B98" s="400"/>
      <c r="C98" s="400"/>
      <c r="D98" s="400"/>
      <c r="E98" s="400"/>
      <c r="F98" s="400"/>
      <c r="G98" s="400"/>
      <c r="H98" s="400"/>
      <c r="I98" s="400"/>
      <c r="J98" s="400"/>
      <c r="K98" s="400"/>
    </row>
    <row r="99" spans="2:11" ht="12.75">
      <c r="B99" s="400"/>
      <c r="C99" s="400"/>
      <c r="D99" s="400"/>
      <c r="E99" s="400"/>
      <c r="F99" s="400"/>
      <c r="G99" s="400"/>
      <c r="H99" s="400"/>
      <c r="I99" s="400"/>
      <c r="J99" s="400"/>
      <c r="K99" s="400"/>
    </row>
    <row r="100" spans="2:11" ht="12.75">
      <c r="B100" s="400"/>
      <c r="C100" s="400"/>
      <c r="D100" s="400"/>
      <c r="E100" s="400"/>
      <c r="F100" s="400"/>
      <c r="G100" s="400"/>
      <c r="H100" s="400"/>
      <c r="I100" s="400"/>
      <c r="J100" s="400"/>
      <c r="K100" s="400"/>
    </row>
    <row r="101" spans="2:11" ht="12.75">
      <c r="B101" s="400"/>
      <c r="C101" s="400"/>
      <c r="D101" s="400"/>
      <c r="E101" s="400"/>
      <c r="F101" s="400"/>
      <c r="G101" s="400"/>
      <c r="H101" s="400"/>
      <c r="I101" s="400"/>
      <c r="J101" s="400"/>
      <c r="K101" s="400"/>
    </row>
    <row r="102" spans="2:11" ht="12.75">
      <c r="B102" s="400"/>
      <c r="C102" s="400"/>
      <c r="D102" s="400"/>
      <c r="E102" s="400"/>
      <c r="F102" s="400"/>
      <c r="G102" s="400"/>
      <c r="H102" s="400"/>
      <c r="I102" s="400"/>
      <c r="J102" s="400"/>
      <c r="K102" s="400"/>
    </row>
    <row r="103" spans="2:11" ht="12.75">
      <c r="B103" s="400"/>
      <c r="C103" s="400"/>
      <c r="D103" s="400"/>
      <c r="E103" s="400"/>
      <c r="F103" s="400"/>
      <c r="G103" s="400"/>
      <c r="H103" s="400"/>
      <c r="I103" s="400"/>
      <c r="J103" s="400"/>
      <c r="K103" s="400"/>
    </row>
    <row r="104" spans="2:11" ht="12.75">
      <c r="B104" s="400"/>
      <c r="C104" s="400"/>
      <c r="D104" s="400"/>
      <c r="E104" s="400"/>
      <c r="F104" s="400"/>
      <c r="G104" s="400"/>
      <c r="H104" s="400"/>
      <c r="I104" s="400"/>
      <c r="J104" s="400"/>
      <c r="K104" s="400"/>
    </row>
    <row r="105" spans="2:11" ht="12.75">
      <c r="B105" s="400"/>
      <c r="C105" s="400"/>
      <c r="D105" s="400"/>
      <c r="E105" s="400"/>
      <c r="F105" s="400"/>
      <c r="G105" s="400"/>
      <c r="H105" s="400"/>
      <c r="I105" s="400"/>
      <c r="J105" s="400"/>
      <c r="K105" s="400"/>
    </row>
    <row r="106" spans="2:11" ht="12.75">
      <c r="B106" s="400"/>
      <c r="C106" s="400"/>
      <c r="D106" s="400"/>
      <c r="E106" s="400"/>
      <c r="F106" s="400"/>
      <c r="G106" s="400"/>
      <c r="H106" s="400"/>
      <c r="I106" s="400"/>
      <c r="J106" s="400"/>
      <c r="K106" s="400"/>
    </row>
    <row r="107" spans="2:11" ht="12.75">
      <c r="B107" s="400"/>
      <c r="C107" s="400"/>
      <c r="D107" s="400"/>
      <c r="E107" s="400"/>
      <c r="F107" s="400"/>
      <c r="G107" s="400"/>
      <c r="H107" s="400"/>
      <c r="I107" s="400"/>
      <c r="J107" s="400"/>
      <c r="K107" s="400"/>
    </row>
  </sheetData>
  <sheetProtection password="DD51" sheet="1" objects="1" scenarios="1"/>
  <mergeCells count="3">
    <mergeCell ref="B10:K10"/>
    <mergeCell ref="C12:K12"/>
    <mergeCell ref="E29:K29"/>
  </mergeCells>
  <printOptions horizontalCentered="1" verticalCentered="1"/>
  <pageMargins left="0.75" right="0.75" top="1" bottom="1" header="0.5" footer="0.5"/>
  <pageSetup fitToHeight="1" fitToWidth="1" horizontalDpi="600" verticalDpi="600" orientation="portrait" scale="82" r:id="rId2"/>
  <headerFooter alignWithMargins="0">
    <oddFooter>&amp;L(Version 4.1, revised June 2021)</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Customer</dc:creator>
  <cp:keywords/>
  <dc:description/>
  <cp:lastModifiedBy>McIntyre, Scott</cp:lastModifiedBy>
  <cp:lastPrinted>2021-06-02T18:43:23Z</cp:lastPrinted>
  <dcterms:created xsi:type="dcterms:W3CDTF">1996-07-24T21:14:55Z</dcterms:created>
  <dcterms:modified xsi:type="dcterms:W3CDTF">2021-06-02T18:44:38Z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